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8800" windowHeight="11700" firstSheet="6" activeTab="12"/>
  </bookViews>
  <sheets>
    <sheet name="Inspección" sheetId="1" r:id="rId1"/>
    <sheet name="Asistencia Judicial 1" sheetId="2" r:id="rId2"/>
    <sheet name="Asistencia Judicial 2" sheetId="3" r:id="rId3"/>
    <sheet name="Asistencia Judicial 3" sheetId="4" r:id="rId4"/>
    <sheet name="Asistencia Judicial 4" sheetId="5" r:id="rId5"/>
    <sheet name="Higiene y Seguridad 1" sheetId="6" r:id="rId6"/>
    <sheet name="Higiene y Seguridad 2" sheetId="7" r:id="rId7"/>
    <sheet name="Trabajo Infantil 1" sheetId="8" r:id="rId8"/>
    <sheet name="Trabajo Infantil 2" sheetId="9" r:id="rId9"/>
    <sheet name="Trabajo Infantil 3" sheetId="10" r:id="rId10"/>
    <sheet name="Mediación 1" sheetId="11" r:id="rId11"/>
    <sheet name="Mediación 2" sheetId="12" r:id="rId12"/>
    <sheet name="Mediaciún 3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3" l="1"/>
  <c r="E5" i="13"/>
  <c r="D5" i="13"/>
  <c r="D27" i="12" l="1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5" i="12" s="1"/>
  <c r="D6" i="12"/>
  <c r="I5" i="12"/>
  <c r="H5" i="12"/>
  <c r="G5" i="12"/>
  <c r="F5" i="12"/>
  <c r="E5" i="12"/>
  <c r="F30" i="11" l="1"/>
  <c r="F29" i="11"/>
  <c r="F28" i="11"/>
  <c r="F27" i="11"/>
  <c r="F26" i="11"/>
  <c r="F25" i="11" s="1"/>
  <c r="J25" i="11"/>
  <c r="H25" i="11"/>
  <c r="D25" i="11"/>
  <c r="F15" i="11"/>
  <c r="F14" i="11"/>
  <c r="F10" i="11" s="1"/>
  <c r="F13" i="11"/>
  <c r="F12" i="11"/>
  <c r="F11" i="11"/>
  <c r="J10" i="11"/>
  <c r="H10" i="11"/>
  <c r="D10" i="11"/>
  <c r="G6" i="9" l="1"/>
  <c r="F6" i="9"/>
  <c r="E6" i="9"/>
  <c r="D6" i="9"/>
  <c r="D6" i="8" l="1"/>
  <c r="C6" i="8"/>
  <c r="D4" i="7" l="1"/>
  <c r="E44" i="7" s="1"/>
  <c r="E9" i="7" l="1"/>
  <c r="E33" i="7"/>
  <c r="E10" i="7"/>
  <c r="E22" i="7"/>
  <c r="E34" i="7"/>
  <c r="E23" i="7"/>
  <c r="E12" i="7"/>
  <c r="E24" i="7"/>
  <c r="E36" i="7"/>
  <c r="E13" i="7"/>
  <c r="E25" i="7"/>
  <c r="E37" i="7"/>
  <c r="E14" i="7"/>
  <c r="E26" i="7"/>
  <c r="E38" i="7"/>
  <c r="E27" i="7"/>
  <c r="E5" i="7"/>
  <c r="E17" i="7"/>
  <c r="E29" i="7"/>
  <c r="E41" i="7"/>
  <c r="E16" i="7"/>
  <c r="E28" i="7"/>
  <c r="E40" i="7"/>
  <c r="E6" i="7"/>
  <c r="E18" i="7"/>
  <c r="E30" i="7"/>
  <c r="E42" i="7"/>
  <c r="E21" i="7"/>
  <c r="E11" i="7"/>
  <c r="E35" i="7"/>
  <c r="E39" i="7"/>
  <c r="E7" i="7"/>
  <c r="E19" i="7"/>
  <c r="E31" i="7"/>
  <c r="E43" i="7"/>
  <c r="E15" i="7"/>
  <c r="E8" i="7"/>
  <c r="E20" i="7"/>
  <c r="E32" i="7"/>
  <c r="E4" i="7" l="1"/>
  <c r="E14" i="5" l="1"/>
  <c r="E12" i="5"/>
  <c r="D8" i="5"/>
  <c r="E13" i="5" s="1"/>
  <c r="E11" i="5" l="1"/>
  <c r="E9" i="5"/>
  <c r="E10" i="5"/>
  <c r="E8" i="5" l="1"/>
  <c r="D27" i="4" l="1"/>
  <c r="D26" i="4"/>
  <c r="D25" i="4"/>
  <c r="D24" i="4"/>
  <c r="D23" i="4"/>
  <c r="D22" i="4"/>
  <c r="D21" i="4"/>
  <c r="D20" i="4"/>
  <c r="D18" i="4"/>
  <c r="D17" i="4"/>
  <c r="D15" i="4"/>
  <c r="D14" i="4"/>
  <c r="D13" i="4"/>
  <c r="D12" i="4"/>
  <c r="D11" i="4"/>
  <c r="D10" i="4"/>
  <c r="D9" i="4"/>
  <c r="D8" i="4"/>
  <c r="C5" i="4"/>
  <c r="D19" i="4" s="1"/>
  <c r="D16" i="4" l="1"/>
  <c r="D6" i="4"/>
  <c r="D5" i="4" s="1"/>
  <c r="D7" i="4"/>
  <c r="E46" i="3" l="1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I6" i="3"/>
  <c r="G6" i="3"/>
  <c r="F38" i="3" l="1"/>
  <c r="F19" i="3"/>
  <c r="E6" i="3"/>
  <c r="F13" i="3" s="1"/>
  <c r="F36" i="3" l="1"/>
  <c r="F18" i="3"/>
  <c r="F34" i="3"/>
  <c r="F40" i="3"/>
  <c r="F28" i="3"/>
  <c r="F37" i="3"/>
  <c r="F35" i="3"/>
  <c r="F25" i="3"/>
  <c r="F21" i="3"/>
  <c r="F24" i="3"/>
  <c r="F39" i="3"/>
  <c r="F7" i="3"/>
  <c r="F6" i="3" s="1"/>
  <c r="F27" i="3"/>
  <c r="F22" i="3"/>
  <c r="F15" i="3"/>
  <c r="F44" i="3"/>
  <c r="J45" i="3"/>
  <c r="J42" i="3"/>
  <c r="H39" i="3"/>
  <c r="H36" i="3"/>
  <c r="J23" i="3"/>
  <c r="J11" i="3"/>
  <c r="J37" i="3"/>
  <c r="H7" i="3"/>
  <c r="H6" i="3" s="1"/>
  <c r="H37" i="3"/>
  <c r="H46" i="3"/>
  <c r="J39" i="3"/>
  <c r="H33" i="3"/>
  <c r="H21" i="3"/>
  <c r="H12" i="3"/>
  <c r="H45" i="3"/>
  <c r="F45" i="3"/>
  <c r="J32" i="3"/>
  <c r="J29" i="3"/>
  <c r="J26" i="3"/>
  <c r="J20" i="3"/>
  <c r="J17" i="3"/>
  <c r="J14" i="3"/>
  <c r="J8" i="3"/>
  <c r="H25" i="3"/>
  <c r="H16" i="3"/>
  <c r="H40" i="3"/>
  <c r="J15" i="3"/>
  <c r="J36" i="3"/>
  <c r="H27" i="3"/>
  <c r="H18" i="3"/>
  <c r="J41" i="3"/>
  <c r="J38" i="3"/>
  <c r="J35" i="3"/>
  <c r="H32" i="3"/>
  <c r="H29" i="3"/>
  <c r="H26" i="3"/>
  <c r="H23" i="3"/>
  <c r="H20" i="3"/>
  <c r="H17" i="3"/>
  <c r="H14" i="3"/>
  <c r="H11" i="3"/>
  <c r="H8" i="3"/>
  <c r="J44" i="3"/>
  <c r="H41" i="3"/>
  <c r="H38" i="3"/>
  <c r="H35" i="3"/>
  <c r="F32" i="3"/>
  <c r="F29" i="3"/>
  <c r="F26" i="3"/>
  <c r="F23" i="3"/>
  <c r="F20" i="3"/>
  <c r="F17" i="3"/>
  <c r="F14" i="3"/>
  <c r="F11" i="3"/>
  <c r="F8" i="3"/>
  <c r="J40" i="3"/>
  <c r="J34" i="3"/>
  <c r="H28" i="3"/>
  <c r="H19" i="3"/>
  <c r="H10" i="3"/>
  <c r="J46" i="3"/>
  <c r="H43" i="3"/>
  <c r="J30" i="3"/>
  <c r="J27" i="3"/>
  <c r="J21" i="3"/>
  <c r="J12" i="3"/>
  <c r="H30" i="3"/>
  <c r="H15" i="3"/>
  <c r="H44" i="3"/>
  <c r="J31" i="3"/>
  <c r="J28" i="3"/>
  <c r="J25" i="3"/>
  <c r="J22" i="3"/>
  <c r="J19" i="3"/>
  <c r="J16" i="3"/>
  <c r="J13" i="3"/>
  <c r="J10" i="3"/>
  <c r="J7" i="3"/>
  <c r="H31" i="3"/>
  <c r="H22" i="3"/>
  <c r="H13" i="3"/>
  <c r="J43" i="3"/>
  <c r="J33" i="3"/>
  <c r="J24" i="3"/>
  <c r="J18" i="3"/>
  <c r="J9" i="3"/>
  <c r="H24" i="3"/>
  <c r="H9" i="3"/>
  <c r="F43" i="3"/>
  <c r="F12" i="3"/>
  <c r="F41" i="3"/>
  <c r="F33" i="3"/>
  <c r="F10" i="3"/>
  <c r="F9" i="3"/>
  <c r="F42" i="3"/>
  <c r="F30" i="3"/>
  <c r="F31" i="3"/>
  <c r="F16" i="3"/>
  <c r="F46" i="3"/>
  <c r="J6" i="3" l="1"/>
  <c r="J46" i="2" l="1"/>
  <c r="E46" i="2"/>
  <c r="E45" i="2"/>
  <c r="J44" i="2"/>
  <c r="E44" i="2"/>
  <c r="J43" i="2"/>
  <c r="E43" i="2"/>
  <c r="E42" i="2"/>
  <c r="J41" i="2"/>
  <c r="E41" i="2"/>
  <c r="J40" i="2"/>
  <c r="E40" i="2"/>
  <c r="E39" i="2"/>
  <c r="J38" i="2"/>
  <c r="E38" i="2"/>
  <c r="J37" i="2"/>
  <c r="E37" i="2"/>
  <c r="E36" i="2"/>
  <c r="J35" i="2"/>
  <c r="E35" i="2"/>
  <c r="J34" i="2"/>
  <c r="E34" i="2"/>
  <c r="E33" i="2"/>
  <c r="J32" i="2"/>
  <c r="E32" i="2"/>
  <c r="J31" i="2"/>
  <c r="E31" i="2"/>
  <c r="E30" i="2"/>
  <c r="J29" i="2"/>
  <c r="E29" i="2"/>
  <c r="J28" i="2"/>
  <c r="E28" i="2"/>
  <c r="E27" i="2"/>
  <c r="J26" i="2"/>
  <c r="E26" i="2"/>
  <c r="J25" i="2"/>
  <c r="E25" i="2"/>
  <c r="E24" i="2"/>
  <c r="J23" i="2"/>
  <c r="E23" i="2"/>
  <c r="J22" i="2"/>
  <c r="E22" i="2"/>
  <c r="E21" i="2"/>
  <c r="J20" i="2"/>
  <c r="E20" i="2"/>
  <c r="J19" i="2"/>
  <c r="E19" i="2"/>
  <c r="E18" i="2"/>
  <c r="J17" i="2"/>
  <c r="E17" i="2"/>
  <c r="J16" i="2"/>
  <c r="E16" i="2"/>
  <c r="E15" i="2"/>
  <c r="J14" i="2"/>
  <c r="E14" i="2"/>
  <c r="J13" i="2"/>
  <c r="E13" i="2"/>
  <c r="E12" i="2"/>
  <c r="J11" i="2"/>
  <c r="E11" i="2"/>
  <c r="J10" i="2"/>
  <c r="E10" i="2"/>
  <c r="E9" i="2"/>
  <c r="J8" i="2"/>
  <c r="E8" i="2"/>
  <c r="J7" i="2"/>
  <c r="E7" i="2"/>
  <c r="I6" i="2"/>
  <c r="J45" i="2" s="1"/>
  <c r="G6" i="2"/>
  <c r="H19" i="2" s="1"/>
  <c r="F11" i="2" l="1"/>
  <c r="F34" i="2"/>
  <c r="F27" i="2"/>
  <c r="F28" i="2"/>
  <c r="F22" i="2"/>
  <c r="F37" i="2"/>
  <c r="F44" i="2"/>
  <c r="F16" i="2"/>
  <c r="F38" i="2"/>
  <c r="F45" i="2"/>
  <c r="E6" i="2"/>
  <c r="F41" i="2" s="1"/>
  <c r="H8" i="2"/>
  <c r="H11" i="2"/>
  <c r="H14" i="2"/>
  <c r="H17" i="2"/>
  <c r="H20" i="2"/>
  <c r="H9" i="2"/>
  <c r="H12" i="2"/>
  <c r="H15" i="2"/>
  <c r="H18" i="2"/>
  <c r="J9" i="2"/>
  <c r="J6" i="2" s="1"/>
  <c r="J12" i="2"/>
  <c r="J15" i="2"/>
  <c r="J18" i="2"/>
  <c r="J21" i="2"/>
  <c r="J24" i="2"/>
  <c r="J27" i="2"/>
  <c r="J30" i="2"/>
  <c r="J33" i="2"/>
  <c r="J36" i="2"/>
  <c r="J39" i="2"/>
  <c r="J42" i="2"/>
  <c r="H7" i="2"/>
  <c r="H10" i="2"/>
  <c r="H13" i="2"/>
  <c r="H16" i="2"/>
  <c r="F31" i="2" l="1"/>
  <c r="F15" i="2"/>
  <c r="F20" i="2"/>
  <c r="F9" i="2"/>
  <c r="F8" i="2"/>
  <c r="F40" i="2"/>
  <c r="F30" i="2"/>
  <c r="F36" i="2"/>
  <c r="F32" i="2"/>
  <c r="F23" i="2"/>
  <c r="F29" i="2"/>
  <c r="H46" i="2"/>
  <c r="H43" i="2"/>
  <c r="H40" i="2"/>
  <c r="H37" i="2"/>
  <c r="H34" i="2"/>
  <c r="H31" i="2"/>
  <c r="H28" i="2"/>
  <c r="H25" i="2"/>
  <c r="H22" i="2"/>
  <c r="H45" i="2"/>
  <c r="H42" i="2"/>
  <c r="H39" i="2"/>
  <c r="H36" i="2"/>
  <c r="H33" i="2"/>
  <c r="H30" i="2"/>
  <c r="H27" i="2"/>
  <c r="H24" i="2"/>
  <c r="H21" i="2"/>
  <c r="H44" i="2"/>
  <c r="H41" i="2"/>
  <c r="H38" i="2"/>
  <c r="H35" i="2"/>
  <c r="H32" i="2"/>
  <c r="H29" i="2"/>
  <c r="H26" i="2"/>
  <c r="H23" i="2"/>
  <c r="H6" i="2" s="1"/>
  <c r="F43" i="2"/>
  <c r="F12" i="2"/>
  <c r="F46" i="2"/>
  <c r="F21" i="2"/>
  <c r="F7" i="2"/>
  <c r="F25" i="2"/>
  <c r="F24" i="2"/>
  <c r="F14" i="2"/>
  <c r="F39" i="2"/>
  <c r="F33" i="2"/>
  <c r="F17" i="2"/>
  <c r="F13" i="2"/>
  <c r="F42" i="2"/>
  <c r="F26" i="2"/>
  <c r="F10" i="2"/>
  <c r="F18" i="2"/>
  <c r="F35" i="2"/>
  <c r="F19" i="2"/>
  <c r="F6" i="2" l="1"/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 s="1"/>
  <c r="J5" i="1"/>
  <c r="I5" i="1"/>
  <c r="G5" i="1"/>
  <c r="E5" i="1"/>
  <c r="H45" i="1" l="1"/>
  <c r="H41" i="1"/>
  <c r="H37" i="1"/>
  <c r="H33" i="1"/>
  <c r="H29" i="1"/>
  <c r="H25" i="1"/>
  <c r="H21" i="1"/>
  <c r="H17" i="1"/>
  <c r="H13" i="1"/>
  <c r="H9" i="1"/>
  <c r="F45" i="1"/>
  <c r="F41" i="1"/>
  <c r="F37" i="1"/>
  <c r="F33" i="1"/>
  <c r="F29" i="1"/>
  <c r="F25" i="1"/>
  <c r="F21" i="1"/>
  <c r="F17" i="1"/>
  <c r="F13" i="1"/>
  <c r="F9" i="1"/>
  <c r="H44" i="1"/>
  <c r="H40" i="1"/>
  <c r="H36" i="1"/>
  <c r="H32" i="1"/>
  <c r="H28" i="1"/>
  <c r="H24" i="1"/>
  <c r="H20" i="1"/>
  <c r="H16" i="1"/>
  <c r="H12" i="1"/>
  <c r="H8" i="1"/>
  <c r="F44" i="1"/>
  <c r="F40" i="1"/>
  <c r="F36" i="1"/>
  <c r="F32" i="1"/>
  <c r="F28" i="1"/>
  <c r="F24" i="1"/>
  <c r="F20" i="1"/>
  <c r="F16" i="1"/>
  <c r="F12" i="1"/>
  <c r="F8" i="1"/>
  <c r="H43" i="1"/>
  <c r="H39" i="1"/>
  <c r="H35" i="1"/>
  <c r="H31" i="1"/>
  <c r="H27" i="1"/>
  <c r="H23" i="1"/>
  <c r="H19" i="1"/>
  <c r="H15" i="1"/>
  <c r="H11" i="1"/>
  <c r="H7" i="1"/>
  <c r="F43" i="1"/>
  <c r="F39" i="1"/>
  <c r="F35" i="1"/>
  <c r="F31" i="1"/>
  <c r="F27" i="1"/>
  <c r="F23" i="1"/>
  <c r="F19" i="1"/>
  <c r="F15" i="1"/>
  <c r="F11" i="1"/>
  <c r="F7" i="1"/>
  <c r="H42" i="1"/>
  <c r="H38" i="1"/>
  <c r="H34" i="1"/>
  <c r="H30" i="1"/>
  <c r="H26" i="1"/>
  <c r="H22" i="1"/>
  <c r="H18" i="1"/>
  <c r="H14" i="1"/>
  <c r="H10" i="1"/>
  <c r="H6" i="1"/>
  <c r="F42" i="1"/>
  <c r="F38" i="1"/>
  <c r="F34" i="1"/>
  <c r="F30" i="1"/>
  <c r="F26" i="1"/>
  <c r="F22" i="1"/>
  <c r="F18" i="1"/>
  <c r="F14" i="1"/>
  <c r="F10" i="1"/>
  <c r="F6" i="1"/>
  <c r="H5" i="1" l="1"/>
  <c r="F5" i="1"/>
</calcChain>
</file>

<file path=xl/sharedStrings.xml><?xml version="1.0" encoding="utf-8"?>
<sst xmlns="http://schemas.openxmlformats.org/spreadsheetml/2006/main" count="566" uniqueCount="210">
  <si>
    <t xml:space="preserve">VISISTAS DE INSPECCION DEL TRABAJO POR TIPO DE ACTIVIDAD,SEGUN REGIONES DE PLANIFICACION, REPRESENTACION Y AGENCIA LOCAL DE TRABAJO, JULIO-SEPTIEMBRE AÑO 2022 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</si>
  <si>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</si>
  <si>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</si>
  <si>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</si>
  <si>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</si>
  <si>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</si>
  <si>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Total</t>
  </si>
  <si>
    <t>Regular</t>
  </si>
  <si>
    <t>Especial</t>
  </si>
  <si>
    <t>No.</t>
  </si>
  <si>
    <t>%</t>
  </si>
  <si>
    <t>Total País</t>
  </si>
  <si>
    <t>Ozama o Metropolitana</t>
  </si>
  <si>
    <t>Distrito Nacional</t>
  </si>
  <si>
    <t xml:space="preserve">Santo Domingo 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</si>
  <si>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</si>
  <si>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</si>
  <si>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</si>
  <si>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</si>
  <si>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</si>
  <si>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</si>
  <si>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</si>
  <si>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</si>
  <si>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</si>
  <si>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</si>
  <si>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</si>
  <si>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</si>
  <si>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</si>
  <si>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</si>
  <si>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</si>
  <si>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</si>
  <si>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</si>
  <si>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</si>
  <si>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</si>
  <si>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</si>
  <si>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</si>
  <si>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</si>
  <si>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</si>
  <si>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</si>
  <si>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</si>
  <si>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</si>
  <si>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</si>
  <si>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</si>
  <si>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</si>
  <si>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</si>
  <si>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</si>
  <si>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</si>
  <si>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</si>
  <si>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</si>
  <si>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</si>
  <si>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</si>
  <si>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</si>
  <si>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</si>
  <si>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</si>
  <si>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</si>
  <si>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</si>
  <si>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</si>
  <si>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</si>
  <si>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</si>
  <si>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</si>
  <si>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</si>
  <si>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</si>
  <si>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rPr>
        <b/>
        <i/>
        <sz val="8"/>
        <color rgb="FF000000"/>
        <rFont val="Bookman Old Style"/>
        <family val="1"/>
      </rP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</si>
  <si>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Público Atendido en Asistencia Judicial por Sexo, Según Región de Planificación y  Representación Local de Julio-Septiembre, Año 2022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</si>
  <si>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</si>
  <si>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</si>
  <si>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</si>
  <si>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</si>
  <si>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</si>
  <si>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</si>
  <si>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</si>
  <si>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Cibao Nordeste</t>
  </si>
  <si>
    <t>Samana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</si>
  <si>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</si>
  <si>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Judicial, Según  Actores Laborales, Por Región de Planificación y  Representación Local de Trabajo, Julio-Septiembre, Año 2022</t>
  </si>
  <si>
    <t>Trabajador</t>
  </si>
  <si>
    <t>Empleador</t>
  </si>
  <si>
    <t>Público Atendido con Expedientes Judiciales por Rama de Actividad Económica, Julio-Septiembre Año 2022</t>
  </si>
  <si>
    <t>Rama de Actividad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</si>
  <si>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</si>
  <si>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</si>
  <si>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</si>
  <si>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</si>
  <si>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</si>
  <si>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</si>
  <si>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</si>
  <si>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</si>
  <si>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</si>
  <si>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</si>
  <si>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</si>
  <si>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</si>
  <si>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</si>
  <si>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</si>
  <si>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</si>
  <si>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</si>
  <si>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</si>
  <si>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</si>
  <si>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</si>
  <si>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</si>
  <si>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</si>
  <si>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</si>
  <si>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</si>
  <si>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Julio-Septiembre Año 2022</t>
  </si>
  <si>
    <t>Motivo de la demanda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</si>
  <si>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</si>
  <si>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</si>
  <si>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</si>
  <si>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</si>
  <si>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</si>
  <si>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</si>
  <si>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</si>
  <si>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</si>
  <si>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</si>
  <si>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Comités de  Higiene y Seguridad del Trabajo Creados Según Gestión, Julio-Septiembre 2022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</si>
  <si>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</si>
  <si>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</si>
  <si>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</si>
  <si>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</si>
  <si>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</si>
  <si>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</si>
  <si>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</si>
  <si>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</si>
  <si>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</si>
  <si>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</si>
  <si>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</si>
  <si>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</si>
  <si>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</si>
  <si>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</si>
  <si>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Higiene y Seguridad del Trabajo Creados Según Región de Planificación y Representación Local de Trabajo, Enero-Diciembre 2022</t>
  </si>
  <si>
    <t xml:space="preserve">Región 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</si>
  <si>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</si>
  <si>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</si>
  <si>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</si>
  <si>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</si>
  <si>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</si>
  <si>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</si>
  <si>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</si>
  <si>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</si>
  <si>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Niños, Niñas y Adolescentes Retirados de Trabajo Infantil por Representación Local y Sexo, Julio-Septiembre 2022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</si>
  <si>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</si>
  <si>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</si>
  <si>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</si>
  <si>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</si>
  <si>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</si>
  <si>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</si>
  <si>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</si>
  <si>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</si>
  <si>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</si>
  <si>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</si>
  <si>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</si>
  <si>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</si>
  <si>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</si>
  <si>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</si>
  <si>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Rama de Actividad Económica, Según Grupos de Edad, Julio-Septiembre 2022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</si>
  <si>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</si>
  <si>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</si>
  <si>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</si>
  <si>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</si>
  <si>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</si>
  <si>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</si>
  <si>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</si>
  <si>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</si>
  <si>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</si>
  <si>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</si>
  <si>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</si>
  <si>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</si>
  <si>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</si>
  <si>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</si>
  <si>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</si>
  <si>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</si>
  <si>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</si>
  <si>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</si>
  <si>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</si>
  <si>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</si>
  <si>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</si>
  <si>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</si>
  <si>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</si>
  <si>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</si>
  <si>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</si>
  <si>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</si>
  <si>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</si>
  <si>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Representación Local y Estatus Legal, Julio-Septiembre 2022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</si>
  <si>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</si>
  <si>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</si>
  <si>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</si>
  <si>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</si>
  <si>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</si>
  <si>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Mediaciones en Conflictos Juridicos de  Trabajo y Trabajadores por Sexo, Según Resultado, Julio-Septiembre, Año 2022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</si>
  <si>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</si>
  <si>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</si>
  <si>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</si>
  <si>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</si>
  <si>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</si>
  <si>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</si>
  <si>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</si>
  <si>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</si>
  <si>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</si>
  <si>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</si>
  <si>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</si>
  <si>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</si>
  <si>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Julio-Septiembre, Año 2022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</si>
  <si>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</si>
  <si>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por Rama de Actividad Económica, Según Resultados, Julio-Septiembre, Año 2022</t>
  </si>
  <si>
    <t>Total Conflictos</t>
  </si>
  <si>
    <t>No Acuerdos</t>
  </si>
  <si>
    <t>No Comparecencia</t>
  </si>
  <si>
    <r>
      <rPr>
        <b/>
        <i/>
        <sz val="10"/>
        <color rgb="FF000000"/>
        <rFont val="Bookman Old Style"/>
        <family val="1"/>
      </rPr>
      <t>Fuente</t>
    </r>
    <r>
      <rPr>
        <i/>
        <sz val="10"/>
        <color rgb="FF000000"/>
        <rFont val="Bookman Old Style"/>
        <family val="1"/>
      </rPr>
      <t>: Direccion de Mediacion Y Arbitraje</t>
    </r>
  </si>
  <si>
    <t>Mediaciones en Convenios Colectivos por Rama de Actividad Económica, Según Resultados, Julio-Septiembre, Año 2022</t>
  </si>
  <si>
    <t>No acuerdos</t>
  </si>
  <si>
    <r>
      <rPr>
        <b/>
        <i/>
        <sz val="10"/>
        <color rgb="FF000000"/>
        <rFont val="Bookman Old Style"/>
        <family val="1"/>
      </rPr>
      <t>Fuente</t>
    </r>
    <r>
      <rPr>
        <i/>
        <sz val="10"/>
        <color rgb="FF000000"/>
        <rFont val="Bookman Old Style"/>
        <family val="1"/>
      </rPr>
      <t>: Direccion de Mediacion y Arbitraje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</si>
</sst>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Bookman Old Style"/>
      <family val="1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sz val="9"/>
      <color rgb="FF000000"/>
      <name val="Cambria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sz val="9"/>
      <color theme="1"/>
      <name val="Bookman Old Style"/>
      <family val="1"/>
    </font>
    <font>
      <b/>
      <sz val="8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2"/>
      <color theme="1"/>
      <name val="Bookman Old Styl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sz val="11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2"/>
      <color rgb="FF000000"/>
      <name val="Baskerville Old Face"/>
      <family val="1"/>
    </font>
    <font>
      <sz val="10"/>
      <name val="Arial"/>
      <family val="2"/>
    </font>
    <font>
      <sz val="8"/>
      <color rgb="FF000000"/>
      <name val="Bookman Old Style"/>
      <family val="1"/>
    </font>
    <font>
      <sz val="9"/>
      <name val="Bookman Old Style"/>
      <family val="1"/>
    </font>
    <font>
      <b/>
      <sz val="14"/>
      <color theme="1"/>
      <name val="Baskerville Old Fac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askerville Old Fac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sz val="10"/>
      <color theme="1"/>
      <name val="Baskerville Old Face"/>
      <family val="1"/>
    </font>
    <font>
      <i/>
      <sz val="10"/>
      <color rgb="FF000000"/>
      <name val="Bookman Old Style"/>
      <family val="1"/>
    </font>
    <font>
      <b/>
      <i/>
      <sz val="10"/>
      <color rgb="FF000000"/>
      <name val="Bookman Old Style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2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3" fontId="2" fillId="3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0" fillId="0" borderId="0" xfId="0" applyBorder="1"/>
    <xf numFmtId="0" fontId="8" fillId="4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4" fillId="5" borderId="0" xfId="0" applyFont="1" applyFill="1" applyBorder="1" applyAlignment="1">
      <alignment horizontal="center"/>
    </xf>
    <xf numFmtId="165" fontId="14" fillId="0" borderId="0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4" fillId="5" borderId="5" xfId="0" applyFont="1" applyFill="1" applyBorder="1" applyAlignment="1">
      <alignment horizontal="center"/>
    </xf>
    <xf numFmtId="165" fontId="14" fillId="0" borderId="5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7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left"/>
    </xf>
    <xf numFmtId="0" fontId="15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right"/>
    </xf>
    <xf numFmtId="0" fontId="10" fillId="0" borderId="7" xfId="0" applyFont="1" applyBorder="1" applyAlignment="1">
      <alignment horizontal="left" vertical="center" wrapText="1"/>
    </xf>
    <xf numFmtId="165" fontId="0" fillId="0" borderId="0" xfId="0" applyNumberForma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5" fontId="0" fillId="0" borderId="0" xfId="0" applyNumberFormat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165" fontId="0" fillId="0" borderId="5" xfId="0" applyNumberFormat="1" applyBorder="1" applyAlignment="1">
      <alignment horizontal="right" vertical="center"/>
    </xf>
    <xf numFmtId="0" fontId="16" fillId="0" borderId="7" xfId="0" applyFont="1" applyBorder="1" applyAlignment="1">
      <alignment horizontal="left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0" fontId="18" fillId="0" borderId="5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right"/>
    </xf>
    <xf numFmtId="0" fontId="19" fillId="4" borderId="13" xfId="0" applyFont="1" applyFill="1" applyBorder="1" applyAlignment="1"/>
    <xf numFmtId="0" fontId="19" fillId="4" borderId="14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/>
    <xf numFmtId="165" fontId="0" fillId="0" borderId="0" xfId="0" applyNumberFormat="1" applyBorder="1" applyAlignment="1">
      <alignment horizontal="right"/>
    </xf>
    <xf numFmtId="0" fontId="21" fillId="0" borderId="5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3" fontId="0" fillId="0" borderId="0" xfId="0" applyNumberFormat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27" fillId="0" borderId="0" xfId="0" applyFont="1" applyFill="1" applyBorder="1" applyAlignment="1">
      <alignment vertical="center" wrapText="1"/>
    </xf>
    <xf numFmtId="165" fontId="0" fillId="0" borderId="0" xfId="0" applyNumberFormat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65" fontId="0" fillId="0" borderId="1" xfId="0" applyNumberFormat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28" fillId="0" borderId="2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3" fontId="14" fillId="0" borderId="0" xfId="1" applyNumberFormat="1" applyFont="1" applyFill="1" applyBorder="1"/>
    <xf numFmtId="3" fontId="14" fillId="0" borderId="0" xfId="1" applyNumberFormat="1" applyFont="1" applyFill="1" applyBorder="1" applyAlignment="1">
      <alignment vertical="center"/>
    </xf>
    <xf numFmtId="3" fontId="14" fillId="0" borderId="1" xfId="1" applyNumberFormat="1" applyFont="1" applyFill="1" applyBorder="1"/>
    <xf numFmtId="0" fontId="32" fillId="0" borderId="2" xfId="0" applyFont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wrapText="1"/>
    </xf>
    <xf numFmtId="164" fontId="37" fillId="0" borderId="0" xfId="0" applyNumberFormat="1" applyFont="1" applyFill="1" applyBorder="1" applyAlignment="1">
      <alignment horizontal="center" wrapText="1"/>
    </xf>
    <xf numFmtId="3" fontId="37" fillId="0" borderId="0" xfId="0" applyNumberFormat="1" applyFont="1" applyFill="1" applyBorder="1" applyAlignment="1">
      <alignment horizontal="center" wrapText="1"/>
    </xf>
    <xf numFmtId="165" fontId="37" fillId="0" borderId="0" xfId="0" applyNumberFormat="1" applyFont="1" applyFill="1" applyBorder="1" applyAlignment="1">
      <alignment horizont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164" fontId="38" fillId="0" borderId="0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3" fontId="38" fillId="0" borderId="5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/>
    </xf>
    <xf numFmtId="0" fontId="41" fillId="0" borderId="7" xfId="0" applyFont="1" applyFill="1" applyBorder="1" applyAlignment="1"/>
    <xf numFmtId="0" fontId="40" fillId="0" borderId="7" xfId="0" applyFont="1" applyFill="1" applyBorder="1" applyAlignment="1">
      <alignment horizontal="center" vertical="center"/>
    </xf>
    <xf numFmtId="3" fontId="40" fillId="0" borderId="7" xfId="0" applyNumberFormat="1" applyFont="1" applyFill="1" applyBorder="1" applyAlignment="1">
      <alignment horizontal="center" vertical="center"/>
    </xf>
    <xf numFmtId="1" fontId="40" fillId="0" borderId="7" xfId="0" applyNumberFormat="1" applyFont="1" applyFill="1" applyBorder="1" applyAlignment="1">
      <alignment horizontal="center" vertical="center"/>
    </xf>
    <xf numFmtId="165" fontId="40" fillId="0" borderId="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165" fontId="39" fillId="0" borderId="0" xfId="0" applyNumberFormat="1" applyFont="1" applyBorder="1" applyAlignment="1">
      <alignment horizontal="center"/>
    </xf>
    <xf numFmtId="1" fontId="39" fillId="0" borderId="0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165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 vertical="center" wrapText="1"/>
    </xf>
    <xf numFmtId="1" fontId="39" fillId="0" borderId="0" xfId="0" applyNumberFormat="1" applyFont="1" applyBorder="1" applyAlignment="1">
      <alignment horizontal="center" vertical="center"/>
    </xf>
    <xf numFmtId="0" fontId="42" fillId="0" borderId="5" xfId="0" applyFont="1" applyFill="1" applyBorder="1" applyAlignment="1">
      <alignment horizontal="left" vertical="center"/>
    </xf>
    <xf numFmtId="165" fontId="39" fillId="0" borderId="5" xfId="0" applyNumberFormat="1" applyFont="1" applyBorder="1" applyAlignment="1">
      <alignment horizontal="center" vertical="center"/>
    </xf>
    <xf numFmtId="3" fontId="39" fillId="0" borderId="5" xfId="0" applyNumberFormat="1" applyFont="1" applyBorder="1" applyAlignment="1">
      <alignment horizontal="center" vertical="center"/>
    </xf>
    <xf numFmtId="1" fontId="39" fillId="0" borderId="5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43" fillId="4" borderId="5" xfId="0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center"/>
    </xf>
    <xf numFmtId="0" fontId="19" fillId="0" borderId="0" xfId="0" applyFont="1" applyBorder="1"/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horizontal="center" vertical="center"/>
    </xf>
    <xf numFmtId="0" fontId="43" fillId="0" borderId="5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/>
    </xf>
    <xf numFmtId="0" fontId="44" fillId="0" borderId="7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0" fontId="43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workbookViewId="0">
      <selection activeCell="M27" sqref="M27"/>
    </sheetView>
  </sheetViews>
  <sheetFormatPr baseColWidth="10" defaultRowHeight="15" x14ac:dyDescent="0.25"/>
  <cols>
    <col min="2" max="2" width="10.5703125" customWidth="1"/>
    <col min="3" max="3" width="20.28515625" customWidth="1"/>
    <col min="4" max="4" width="8.140625" customWidth="1"/>
    <col min="5" max="5" width="8.7109375" customWidth="1"/>
    <col min="6" max="6" width="9.140625" customWidth="1"/>
    <col min="7" max="7" width="8" customWidth="1"/>
    <col min="8" max="8" width="8.28515625" customWidth="1"/>
    <col min="9" max="9" width="13.85546875" customWidth="1"/>
    <col min="10" max="10" width="8.85546875" customWidth="1"/>
  </cols>
  <sheetData>
    <row r="1" spans="2:10" ht="29.25" customHeight="1" thickBot="1" x14ac:dyDescent="0.3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5" customHeight="1" x14ac:dyDescent="0.25">
      <c r="B2" s="2" t="s">
        <v>1</v>
      </c>
      <c r="C2" s="3" t="s">
        <v>2</v>
      </c>
      <c r="D2" s="3" t="s">
        <v>3</v>
      </c>
      <c r="E2" s="3"/>
      <c r="F2" s="3"/>
      <c r="G2" s="3"/>
      <c r="H2" s="3"/>
      <c r="I2" s="3" t="s">
        <v>4</v>
      </c>
      <c r="J2" s="3" t="s">
        <v>5</v>
      </c>
    </row>
    <row r="3" spans="2:10" x14ac:dyDescent="0.25">
      <c r="B3" s="4"/>
      <c r="C3" s="5"/>
      <c r="D3" s="6" t="s">
        <v>6</v>
      </c>
      <c r="E3" s="6" t="s">
        <v>7</v>
      </c>
      <c r="F3" s="6"/>
      <c r="G3" s="6" t="s">
        <v>8</v>
      </c>
      <c r="H3" s="6"/>
      <c r="I3" s="5"/>
      <c r="J3" s="5"/>
    </row>
    <row r="4" spans="2:10" ht="15.75" thickBot="1" x14ac:dyDescent="0.3">
      <c r="B4" s="7"/>
      <c r="C4" s="8"/>
      <c r="D4" s="8"/>
      <c r="E4" s="9" t="s">
        <v>9</v>
      </c>
      <c r="F4" s="9" t="s">
        <v>10</v>
      </c>
      <c r="G4" s="9" t="s">
        <v>9</v>
      </c>
      <c r="H4" s="9" t="s">
        <v>10</v>
      </c>
      <c r="I4" s="8"/>
      <c r="J4" s="8"/>
    </row>
    <row r="5" spans="2:10" x14ac:dyDescent="0.25">
      <c r="B5" s="10" t="s">
        <v>11</v>
      </c>
      <c r="C5" s="10"/>
      <c r="D5" s="11">
        <f>SUM(D6:D45)</f>
        <v>17113</v>
      </c>
      <c r="E5" s="11">
        <f>SUM(E6:E45)</f>
        <v>15029</v>
      </c>
      <c r="F5" s="12">
        <f t="shared" ref="F5:J5" si="0">SUM(F6:F45)</f>
        <v>87.822123531817894</v>
      </c>
      <c r="G5" s="11">
        <f t="shared" si="0"/>
        <v>2084</v>
      </c>
      <c r="H5" s="12">
        <f t="shared" si="0"/>
        <v>12.177876468182083</v>
      </c>
      <c r="I5" s="11">
        <f>SUM(I6:I45)</f>
        <v>9406</v>
      </c>
      <c r="J5" s="11">
        <f t="shared" si="0"/>
        <v>856</v>
      </c>
    </row>
    <row r="6" spans="2:10" ht="15" customHeight="1" x14ac:dyDescent="0.25">
      <c r="B6" s="13" t="s">
        <v>12</v>
      </c>
      <c r="C6" s="14" t="s">
        <v>13</v>
      </c>
      <c r="D6" s="15">
        <f>SUM(G6+E6)</f>
        <v>2017</v>
      </c>
      <c r="E6" s="16">
        <v>1686</v>
      </c>
      <c r="F6" s="17">
        <f>(E6/$D$5)*100</f>
        <v>9.8521591772336823</v>
      </c>
      <c r="G6" s="18">
        <v>331</v>
      </c>
      <c r="H6" s="17">
        <f>(G6/$D$5)*100</f>
        <v>1.9342020686028167</v>
      </c>
      <c r="I6" s="16">
        <v>395</v>
      </c>
      <c r="J6" s="16">
        <v>29</v>
      </c>
    </row>
    <row r="7" spans="2:10" x14ac:dyDescent="0.25">
      <c r="B7" s="13"/>
      <c r="C7" s="14" t="s">
        <v>14</v>
      </c>
      <c r="D7" s="15">
        <f t="shared" ref="D7:D45" si="1">SUM(G7+E7)</f>
        <v>2087</v>
      </c>
      <c r="E7" s="19">
        <v>1752</v>
      </c>
      <c r="F7" s="17">
        <f t="shared" ref="F7:F45" si="2">(E7/$D$5)*100</f>
        <v>10.237830888797991</v>
      </c>
      <c r="G7" s="20">
        <v>335</v>
      </c>
      <c r="H7" s="17">
        <f t="shared" ref="H7:H45" si="3">(G7/$D$5)*100</f>
        <v>1.957576111727926</v>
      </c>
      <c r="I7" s="19">
        <v>588</v>
      </c>
      <c r="J7" s="16">
        <v>79</v>
      </c>
    </row>
    <row r="8" spans="2:10" ht="15" customHeight="1" thickBot="1" x14ac:dyDescent="0.3">
      <c r="B8" s="21"/>
      <c r="C8" s="22" t="s">
        <v>15</v>
      </c>
      <c r="D8" s="23">
        <f t="shared" si="1"/>
        <v>1635</v>
      </c>
      <c r="E8" s="24">
        <v>1471</v>
      </c>
      <c r="F8" s="25">
        <f t="shared" si="2"/>
        <v>8.5958043592590432</v>
      </c>
      <c r="G8" s="26">
        <v>164</v>
      </c>
      <c r="H8" s="25">
        <f t="shared" si="3"/>
        <v>0.95833576812949217</v>
      </c>
      <c r="I8" s="24">
        <v>692</v>
      </c>
      <c r="J8" s="24">
        <v>51</v>
      </c>
    </row>
    <row r="9" spans="2:10" ht="13.5" customHeight="1" x14ac:dyDescent="0.25">
      <c r="B9" s="27" t="s">
        <v>16</v>
      </c>
      <c r="C9" s="14" t="s">
        <v>17</v>
      </c>
      <c r="D9" s="15">
        <f t="shared" si="1"/>
        <v>105</v>
      </c>
      <c r="E9" s="28">
        <v>98</v>
      </c>
      <c r="F9" s="17">
        <f t="shared" si="2"/>
        <v>0.57266405656518438</v>
      </c>
      <c r="G9" s="29">
        <v>7</v>
      </c>
      <c r="H9" s="17">
        <f t="shared" si="3"/>
        <v>4.0904575468941738E-2</v>
      </c>
      <c r="I9" s="28">
        <v>106</v>
      </c>
      <c r="J9" s="16">
        <v>3</v>
      </c>
    </row>
    <row r="10" spans="2:10" x14ac:dyDescent="0.25">
      <c r="B10" s="30"/>
      <c r="C10" s="14" t="s">
        <v>18</v>
      </c>
      <c r="D10" s="15">
        <f t="shared" si="1"/>
        <v>71</v>
      </c>
      <c r="E10" s="16">
        <v>63</v>
      </c>
      <c r="F10" s="17">
        <f t="shared" si="2"/>
        <v>0.36814117922047568</v>
      </c>
      <c r="G10" s="29">
        <v>8</v>
      </c>
      <c r="H10" s="17">
        <f t="shared" si="3"/>
        <v>4.6748086250219131E-2</v>
      </c>
      <c r="I10" s="16">
        <v>64</v>
      </c>
      <c r="J10" s="16">
        <v>0</v>
      </c>
    </row>
    <row r="11" spans="2:10" x14ac:dyDescent="0.25">
      <c r="B11" s="30"/>
      <c r="C11" s="14" t="s">
        <v>19</v>
      </c>
      <c r="D11" s="15">
        <f t="shared" si="1"/>
        <v>385</v>
      </c>
      <c r="E11" s="16">
        <v>356</v>
      </c>
      <c r="F11" s="17">
        <f t="shared" si="2"/>
        <v>2.0802898381347514</v>
      </c>
      <c r="G11" s="29">
        <v>29</v>
      </c>
      <c r="H11" s="17">
        <f t="shared" si="3"/>
        <v>0.16946181265704435</v>
      </c>
      <c r="I11" s="28">
        <v>227</v>
      </c>
      <c r="J11" s="16">
        <v>0</v>
      </c>
    </row>
    <row r="12" spans="2:10" x14ac:dyDescent="0.25">
      <c r="B12" s="30"/>
      <c r="C12" s="14" t="s">
        <v>20</v>
      </c>
      <c r="D12" s="15">
        <f t="shared" si="1"/>
        <v>227</v>
      </c>
      <c r="E12" s="28">
        <v>218</v>
      </c>
      <c r="F12" s="17">
        <f t="shared" si="2"/>
        <v>1.2738853503184715</v>
      </c>
      <c r="G12" s="28">
        <v>9</v>
      </c>
      <c r="H12" s="17">
        <f t="shared" si="3"/>
        <v>5.2591597031496524E-2</v>
      </c>
      <c r="I12" s="28">
        <v>216</v>
      </c>
      <c r="J12" s="16">
        <v>6</v>
      </c>
    </row>
    <row r="13" spans="2:10" x14ac:dyDescent="0.25">
      <c r="B13" s="30"/>
      <c r="C13" s="14" t="s">
        <v>21</v>
      </c>
      <c r="D13" s="15">
        <f t="shared" si="1"/>
        <v>335</v>
      </c>
      <c r="E13" s="31">
        <v>306</v>
      </c>
      <c r="F13" s="17">
        <f t="shared" si="2"/>
        <v>1.7881142990708816</v>
      </c>
      <c r="G13" s="31">
        <v>29</v>
      </c>
      <c r="H13" s="17">
        <f t="shared" si="3"/>
        <v>0.16946181265704435</v>
      </c>
      <c r="I13" s="31">
        <v>100</v>
      </c>
      <c r="J13" s="16">
        <v>0</v>
      </c>
    </row>
    <row r="14" spans="2:10" ht="15.75" thickBot="1" x14ac:dyDescent="0.3">
      <c r="B14" s="21"/>
      <c r="C14" s="22" t="s">
        <v>22</v>
      </c>
      <c r="D14" s="23">
        <f t="shared" si="1"/>
        <v>226</v>
      </c>
      <c r="E14" s="32">
        <v>225</v>
      </c>
      <c r="F14" s="25">
        <f t="shared" si="2"/>
        <v>1.3147899257874132</v>
      </c>
      <c r="G14" s="32">
        <v>1</v>
      </c>
      <c r="H14" s="25">
        <f t="shared" si="3"/>
        <v>5.8435107812773914E-3</v>
      </c>
      <c r="I14" s="32">
        <v>124</v>
      </c>
      <c r="J14" s="24">
        <v>23</v>
      </c>
    </row>
    <row r="15" spans="2:10" x14ac:dyDescent="0.25">
      <c r="B15" s="27" t="s">
        <v>23</v>
      </c>
      <c r="C15" s="14" t="s">
        <v>24</v>
      </c>
      <c r="D15" s="15">
        <f t="shared" si="1"/>
        <v>158</v>
      </c>
      <c r="E15" s="28">
        <v>156</v>
      </c>
      <c r="F15" s="17">
        <f t="shared" si="2"/>
        <v>0.91158768187927297</v>
      </c>
      <c r="G15" s="28">
        <v>2</v>
      </c>
      <c r="H15" s="17">
        <f t="shared" si="3"/>
        <v>1.1687021562554783E-2</v>
      </c>
      <c r="I15" s="28">
        <v>30</v>
      </c>
      <c r="J15" s="16">
        <v>3</v>
      </c>
    </row>
    <row r="16" spans="2:10" x14ac:dyDescent="0.25">
      <c r="B16" s="30"/>
      <c r="C16" s="14" t="s">
        <v>25</v>
      </c>
      <c r="D16" s="15">
        <f t="shared" si="1"/>
        <v>179</v>
      </c>
      <c r="E16" s="31">
        <v>178</v>
      </c>
      <c r="F16" s="17">
        <f t="shared" si="2"/>
        <v>1.0401449190673757</v>
      </c>
      <c r="G16" s="31">
        <v>1</v>
      </c>
      <c r="H16" s="17">
        <f t="shared" si="3"/>
        <v>5.8435107812773914E-3</v>
      </c>
      <c r="I16" s="31">
        <v>91</v>
      </c>
      <c r="J16" s="16">
        <v>0</v>
      </c>
    </row>
    <row r="17" spans="2:10" ht="15.75" thickBot="1" x14ac:dyDescent="0.3">
      <c r="B17" s="21"/>
      <c r="C17" s="22" t="s">
        <v>26</v>
      </c>
      <c r="D17" s="23">
        <f t="shared" si="1"/>
        <v>843</v>
      </c>
      <c r="E17" s="24">
        <v>666</v>
      </c>
      <c r="F17" s="25">
        <f t="shared" si="2"/>
        <v>3.8917781803307427</v>
      </c>
      <c r="G17" s="32">
        <v>177</v>
      </c>
      <c r="H17" s="25">
        <f t="shared" si="3"/>
        <v>1.0343014082860984</v>
      </c>
      <c r="I17" s="24">
        <v>296</v>
      </c>
      <c r="J17" s="24">
        <v>17</v>
      </c>
    </row>
    <row r="18" spans="2:10" x14ac:dyDescent="0.25">
      <c r="B18" s="27" t="s">
        <v>27</v>
      </c>
      <c r="C18" s="14" t="s">
        <v>28</v>
      </c>
      <c r="D18" s="15">
        <f t="shared" si="1"/>
        <v>507</v>
      </c>
      <c r="E18" s="16">
        <v>464</v>
      </c>
      <c r="F18" s="17">
        <f t="shared" si="2"/>
        <v>2.7113890025127096</v>
      </c>
      <c r="G18" s="28">
        <v>43</v>
      </c>
      <c r="H18" s="17">
        <f t="shared" si="3"/>
        <v>0.25127096359492784</v>
      </c>
      <c r="I18" s="28">
        <v>86</v>
      </c>
      <c r="J18" s="16">
        <v>6</v>
      </c>
    </row>
    <row r="19" spans="2:10" x14ac:dyDescent="0.25">
      <c r="B19" s="30"/>
      <c r="C19" s="14" t="s">
        <v>29</v>
      </c>
      <c r="D19" s="15">
        <f t="shared" si="1"/>
        <v>381</v>
      </c>
      <c r="E19" s="19">
        <v>350</v>
      </c>
      <c r="F19" s="17">
        <f t="shared" si="2"/>
        <v>2.0452287734470871</v>
      </c>
      <c r="G19" s="31">
        <v>31</v>
      </c>
      <c r="H19" s="17">
        <f t="shared" si="3"/>
        <v>0.18114883421959913</v>
      </c>
      <c r="I19" s="19">
        <v>83</v>
      </c>
      <c r="J19" s="16">
        <v>7</v>
      </c>
    </row>
    <row r="20" spans="2:10" x14ac:dyDescent="0.25">
      <c r="B20" s="30"/>
      <c r="C20" s="14" t="s">
        <v>30</v>
      </c>
      <c r="D20" s="15">
        <f t="shared" si="1"/>
        <v>374</v>
      </c>
      <c r="E20" s="33">
        <v>258</v>
      </c>
      <c r="F20" s="17">
        <f t="shared" si="2"/>
        <v>1.5076257815695671</v>
      </c>
      <c r="G20" s="19">
        <v>116</v>
      </c>
      <c r="H20" s="17">
        <f t="shared" si="3"/>
        <v>0.67784725062817741</v>
      </c>
      <c r="I20" s="31">
        <v>108</v>
      </c>
      <c r="J20" s="16">
        <v>1</v>
      </c>
    </row>
    <row r="21" spans="2:10" ht="15.75" thickBot="1" x14ac:dyDescent="0.3">
      <c r="B21" s="21"/>
      <c r="C21" s="22" t="s">
        <v>31</v>
      </c>
      <c r="D21" s="23">
        <f t="shared" si="1"/>
        <v>61</v>
      </c>
      <c r="E21" s="24">
        <v>55</v>
      </c>
      <c r="F21" s="25">
        <f t="shared" si="2"/>
        <v>0.32139309297025653</v>
      </c>
      <c r="G21" s="32">
        <v>6</v>
      </c>
      <c r="H21" s="25">
        <f t="shared" si="3"/>
        <v>3.5061064687664352E-2</v>
      </c>
      <c r="I21" s="32">
        <v>32</v>
      </c>
      <c r="J21" s="24">
        <v>0</v>
      </c>
    </row>
    <row r="22" spans="2:10" x14ac:dyDescent="0.25">
      <c r="B22" s="27" t="s">
        <v>32</v>
      </c>
      <c r="C22" s="14" t="s">
        <v>33</v>
      </c>
      <c r="D22" s="15">
        <f t="shared" si="1"/>
        <v>966</v>
      </c>
      <c r="E22" s="16">
        <v>945</v>
      </c>
      <c r="F22" s="17">
        <f t="shared" si="2"/>
        <v>5.5221176883071346</v>
      </c>
      <c r="G22" s="28">
        <v>21</v>
      </c>
      <c r="H22" s="17">
        <f t="shared" si="3"/>
        <v>0.12271372640682522</v>
      </c>
      <c r="I22" s="16">
        <v>515</v>
      </c>
      <c r="J22" s="16">
        <v>18</v>
      </c>
    </row>
    <row r="23" spans="2:10" x14ac:dyDescent="0.25">
      <c r="B23" s="30"/>
      <c r="C23" s="14" t="s">
        <v>34</v>
      </c>
      <c r="D23" s="15">
        <f t="shared" si="1"/>
        <v>173</v>
      </c>
      <c r="E23" s="16">
        <v>171</v>
      </c>
      <c r="F23" s="17">
        <f t="shared" si="2"/>
        <v>0.99924034359843394</v>
      </c>
      <c r="G23" s="28">
        <v>2</v>
      </c>
      <c r="H23" s="17">
        <f t="shared" si="3"/>
        <v>1.1687021562554783E-2</v>
      </c>
      <c r="I23" s="28">
        <v>96</v>
      </c>
      <c r="J23" s="16">
        <v>28</v>
      </c>
    </row>
    <row r="24" spans="2:10" x14ac:dyDescent="0.25">
      <c r="B24" s="30"/>
      <c r="C24" s="14" t="s">
        <v>35</v>
      </c>
      <c r="D24" s="15">
        <f t="shared" si="1"/>
        <v>337</v>
      </c>
      <c r="E24" s="16">
        <v>329</v>
      </c>
      <c r="F24" s="17">
        <f t="shared" si="2"/>
        <v>1.9225150470402619</v>
      </c>
      <c r="G24" s="28">
        <v>8</v>
      </c>
      <c r="H24" s="17">
        <f t="shared" si="3"/>
        <v>4.6748086250219131E-2</v>
      </c>
      <c r="I24" s="28">
        <v>83</v>
      </c>
      <c r="J24" s="16">
        <v>25</v>
      </c>
    </row>
    <row r="25" spans="2:10" x14ac:dyDescent="0.25">
      <c r="B25" s="30"/>
      <c r="C25" s="14" t="s">
        <v>36</v>
      </c>
      <c r="D25" s="15">
        <f t="shared" si="1"/>
        <v>158</v>
      </c>
      <c r="E25" s="19">
        <v>144</v>
      </c>
      <c r="F25" s="17">
        <f t="shared" si="2"/>
        <v>0.84146555250394439</v>
      </c>
      <c r="G25" s="31">
        <v>14</v>
      </c>
      <c r="H25" s="17">
        <f t="shared" si="3"/>
        <v>8.1809150937883476E-2</v>
      </c>
      <c r="I25" s="31">
        <v>158</v>
      </c>
      <c r="J25" s="16">
        <v>3</v>
      </c>
    </row>
    <row r="26" spans="2:10" ht="15.75" thickBot="1" x14ac:dyDescent="0.3">
      <c r="B26" s="21"/>
      <c r="C26" s="22" t="s">
        <v>37</v>
      </c>
      <c r="D26" s="23">
        <f t="shared" si="1"/>
        <v>94</v>
      </c>
      <c r="E26" s="32">
        <v>92</v>
      </c>
      <c r="F26" s="25">
        <f t="shared" si="2"/>
        <v>0.53760299187752003</v>
      </c>
      <c r="G26" s="32">
        <v>2</v>
      </c>
      <c r="H26" s="25">
        <f t="shared" si="3"/>
        <v>1.1687021562554783E-2</v>
      </c>
      <c r="I26" s="32">
        <v>26</v>
      </c>
      <c r="J26" s="24">
        <v>1</v>
      </c>
    </row>
    <row r="27" spans="2:10" x14ac:dyDescent="0.25">
      <c r="B27" s="27" t="s">
        <v>38</v>
      </c>
      <c r="C27" s="14" t="s">
        <v>39</v>
      </c>
      <c r="D27" s="15">
        <f t="shared" si="1"/>
        <v>307</v>
      </c>
      <c r="E27" s="16">
        <v>282</v>
      </c>
      <c r="F27" s="17">
        <f t="shared" si="2"/>
        <v>1.6478700403202244</v>
      </c>
      <c r="G27" s="28">
        <v>25</v>
      </c>
      <c r="H27" s="17">
        <f t="shared" si="3"/>
        <v>0.14608776953193478</v>
      </c>
      <c r="I27" s="16">
        <v>90</v>
      </c>
      <c r="J27" s="16">
        <v>5</v>
      </c>
    </row>
    <row r="28" spans="2:10" x14ac:dyDescent="0.25">
      <c r="B28" s="30"/>
      <c r="C28" s="14" t="s">
        <v>40</v>
      </c>
      <c r="D28" s="15">
        <f t="shared" si="1"/>
        <v>578</v>
      </c>
      <c r="E28" s="16">
        <v>544</v>
      </c>
      <c r="F28" s="17">
        <f t="shared" si="2"/>
        <v>3.1788698650149008</v>
      </c>
      <c r="G28" s="28">
        <v>34</v>
      </c>
      <c r="H28" s="17">
        <f t="shared" si="3"/>
        <v>0.1986793665634313</v>
      </c>
      <c r="I28" s="16">
        <v>524</v>
      </c>
      <c r="J28" s="16">
        <v>19</v>
      </c>
    </row>
    <row r="29" spans="2:10" x14ac:dyDescent="0.25">
      <c r="B29" s="30"/>
      <c r="C29" s="14" t="s">
        <v>41</v>
      </c>
      <c r="D29" s="15">
        <f t="shared" si="1"/>
        <v>200</v>
      </c>
      <c r="E29" s="16">
        <v>198</v>
      </c>
      <c r="F29" s="17">
        <f t="shared" si="2"/>
        <v>1.1570151346929234</v>
      </c>
      <c r="G29" s="28">
        <v>2</v>
      </c>
      <c r="H29" s="17">
        <f t="shared" si="3"/>
        <v>1.1687021562554783E-2</v>
      </c>
      <c r="I29" s="16">
        <v>264</v>
      </c>
      <c r="J29" s="16">
        <v>118</v>
      </c>
    </row>
    <row r="30" spans="2:10" x14ac:dyDescent="0.25">
      <c r="B30" s="30"/>
      <c r="C30" s="14" t="s">
        <v>42</v>
      </c>
      <c r="D30" s="15">
        <f t="shared" si="1"/>
        <v>227</v>
      </c>
      <c r="E30" s="31">
        <v>223</v>
      </c>
      <c r="F30" s="17">
        <f t="shared" si="2"/>
        <v>1.3031029042248583</v>
      </c>
      <c r="G30" s="31">
        <v>4</v>
      </c>
      <c r="H30" s="17">
        <f t="shared" si="3"/>
        <v>2.3374043125109566E-2</v>
      </c>
      <c r="I30" s="19">
        <v>113</v>
      </c>
      <c r="J30" s="16">
        <v>8</v>
      </c>
    </row>
    <row r="31" spans="2:10" ht="14.25" customHeight="1" thickBot="1" x14ac:dyDescent="0.3">
      <c r="B31" s="21"/>
      <c r="C31" s="22" t="s">
        <v>43</v>
      </c>
      <c r="D31" s="23">
        <f t="shared" si="1"/>
        <v>478</v>
      </c>
      <c r="E31" s="24">
        <v>467</v>
      </c>
      <c r="F31" s="25">
        <f t="shared" si="2"/>
        <v>2.728919534856542</v>
      </c>
      <c r="G31" s="32">
        <v>11</v>
      </c>
      <c r="H31" s="25">
        <f t="shared" si="3"/>
        <v>6.4278618594051304E-2</v>
      </c>
      <c r="I31" s="24">
        <v>632</v>
      </c>
      <c r="J31" s="24">
        <v>2</v>
      </c>
    </row>
    <row r="32" spans="2:10" ht="12" customHeight="1" x14ac:dyDescent="0.25">
      <c r="B32" s="27" t="s">
        <v>44</v>
      </c>
      <c r="C32" s="14" t="s">
        <v>45</v>
      </c>
      <c r="D32" s="15">
        <f t="shared" si="1"/>
        <v>198</v>
      </c>
      <c r="E32" s="16">
        <v>157</v>
      </c>
      <c r="F32" s="17">
        <f t="shared" si="2"/>
        <v>0.91743119266055051</v>
      </c>
      <c r="G32" s="28">
        <v>41</v>
      </c>
      <c r="H32" s="17">
        <f t="shared" si="3"/>
        <v>0.23958394203237304</v>
      </c>
      <c r="I32" s="28">
        <v>112</v>
      </c>
      <c r="J32" s="16">
        <v>5</v>
      </c>
    </row>
    <row r="33" spans="2:10" x14ac:dyDescent="0.25">
      <c r="B33" s="30"/>
      <c r="C33" s="14" t="s">
        <v>46</v>
      </c>
      <c r="D33" s="15">
        <f t="shared" si="1"/>
        <v>575</v>
      </c>
      <c r="E33" s="19">
        <v>510</v>
      </c>
      <c r="F33" s="17">
        <f t="shared" si="2"/>
        <v>2.9801904984514698</v>
      </c>
      <c r="G33" s="19">
        <v>65</v>
      </c>
      <c r="H33" s="17">
        <f t="shared" si="3"/>
        <v>0.37982820078303048</v>
      </c>
      <c r="I33" s="19">
        <v>1584</v>
      </c>
      <c r="J33" s="16">
        <v>188</v>
      </c>
    </row>
    <row r="34" spans="2:10" ht="15.75" thickBot="1" x14ac:dyDescent="0.3">
      <c r="B34" s="21"/>
      <c r="C34" s="22" t="s">
        <v>47</v>
      </c>
      <c r="D34" s="23">
        <f t="shared" si="1"/>
        <v>1644</v>
      </c>
      <c r="E34" s="24">
        <v>1152</v>
      </c>
      <c r="F34" s="25">
        <f t="shared" si="2"/>
        <v>6.7317244200315551</v>
      </c>
      <c r="G34" s="24">
        <v>492</v>
      </c>
      <c r="H34" s="25">
        <f t="shared" si="3"/>
        <v>2.8750073043884763</v>
      </c>
      <c r="I34" s="24">
        <v>1104</v>
      </c>
      <c r="J34" s="24">
        <v>32</v>
      </c>
    </row>
    <row r="35" spans="2:10" ht="14.25" customHeight="1" x14ac:dyDescent="0.25">
      <c r="B35" s="27" t="s">
        <v>48</v>
      </c>
      <c r="C35" s="14" t="s">
        <v>49</v>
      </c>
      <c r="D35" s="15">
        <f t="shared" si="1"/>
        <v>163</v>
      </c>
      <c r="E35" s="28">
        <v>146</v>
      </c>
      <c r="F35" s="17">
        <f t="shared" si="2"/>
        <v>0.85315257406649914</v>
      </c>
      <c r="G35" s="28">
        <v>17</v>
      </c>
      <c r="H35" s="17">
        <f t="shared" si="3"/>
        <v>9.9339683281715649E-2</v>
      </c>
      <c r="I35" s="28">
        <v>180</v>
      </c>
      <c r="J35" s="16">
        <v>58</v>
      </c>
    </row>
    <row r="36" spans="2:10" x14ac:dyDescent="0.25">
      <c r="B36" s="30"/>
      <c r="C36" s="14" t="s">
        <v>50</v>
      </c>
      <c r="D36" s="15">
        <f t="shared" si="1"/>
        <v>326</v>
      </c>
      <c r="E36" s="16">
        <v>312</v>
      </c>
      <c r="F36" s="17">
        <f t="shared" si="2"/>
        <v>1.8231753637585459</v>
      </c>
      <c r="G36" s="28">
        <v>14</v>
      </c>
      <c r="H36" s="17">
        <f t="shared" si="3"/>
        <v>8.1809150937883476E-2</v>
      </c>
      <c r="I36" s="28">
        <v>72</v>
      </c>
      <c r="J36" s="16">
        <v>28</v>
      </c>
    </row>
    <row r="37" spans="2:10" x14ac:dyDescent="0.25">
      <c r="B37" s="30"/>
      <c r="C37" s="14" t="s">
        <v>51</v>
      </c>
      <c r="D37" s="15">
        <f t="shared" si="1"/>
        <v>65</v>
      </c>
      <c r="E37" s="31">
        <v>64</v>
      </c>
      <c r="F37" s="17">
        <f t="shared" si="2"/>
        <v>0.37398469000175305</v>
      </c>
      <c r="G37" s="31">
        <v>1</v>
      </c>
      <c r="H37" s="17">
        <f t="shared" si="3"/>
        <v>5.8435107812773914E-3</v>
      </c>
      <c r="I37" s="31">
        <v>7</v>
      </c>
      <c r="J37" s="16">
        <v>1</v>
      </c>
    </row>
    <row r="38" spans="2:10" ht="15.75" thickBot="1" x14ac:dyDescent="0.3">
      <c r="B38" s="21"/>
      <c r="C38" s="22" t="s">
        <v>52</v>
      </c>
      <c r="D38" s="23">
        <f t="shared" si="1"/>
        <v>168</v>
      </c>
      <c r="E38" s="24">
        <v>146</v>
      </c>
      <c r="F38" s="25">
        <f t="shared" si="2"/>
        <v>0.85315257406649914</v>
      </c>
      <c r="G38" s="32">
        <v>22</v>
      </c>
      <c r="H38" s="25">
        <f t="shared" si="3"/>
        <v>0.12855723718810261</v>
      </c>
      <c r="I38" s="24">
        <v>232</v>
      </c>
      <c r="J38" s="24">
        <v>27</v>
      </c>
    </row>
    <row r="39" spans="2:10" x14ac:dyDescent="0.25">
      <c r="B39" s="27" t="s">
        <v>53</v>
      </c>
      <c r="C39" s="14" t="s">
        <v>54</v>
      </c>
      <c r="D39" s="15">
        <f t="shared" si="1"/>
        <v>65</v>
      </c>
      <c r="E39" s="28">
        <v>62</v>
      </c>
      <c r="F39" s="17">
        <f t="shared" si="2"/>
        <v>0.36229766843919825</v>
      </c>
      <c r="G39" s="28">
        <v>3</v>
      </c>
      <c r="H39" s="17">
        <f t="shared" si="3"/>
        <v>1.7530532343832176E-2</v>
      </c>
      <c r="I39" s="28">
        <v>6</v>
      </c>
      <c r="J39" s="16"/>
    </row>
    <row r="40" spans="2:10" x14ac:dyDescent="0.25">
      <c r="B40" s="30"/>
      <c r="C40" s="14" t="s">
        <v>55</v>
      </c>
      <c r="D40" s="15">
        <f t="shared" si="1"/>
        <v>300</v>
      </c>
      <c r="E40" s="28">
        <v>295</v>
      </c>
      <c r="F40" s="17">
        <f t="shared" si="2"/>
        <v>1.7238356804768304</v>
      </c>
      <c r="G40" s="28">
        <v>5</v>
      </c>
      <c r="H40" s="17">
        <f t="shared" si="3"/>
        <v>2.9217553906386959E-2</v>
      </c>
      <c r="I40" s="28">
        <v>44</v>
      </c>
      <c r="J40" s="16">
        <v>26</v>
      </c>
    </row>
    <row r="41" spans="2:10" ht="15.75" thickBot="1" x14ac:dyDescent="0.3">
      <c r="B41" s="21"/>
      <c r="C41" s="34" t="s">
        <v>56</v>
      </c>
      <c r="D41" s="23">
        <f t="shared" si="1"/>
        <v>174</v>
      </c>
      <c r="E41" s="32">
        <v>170</v>
      </c>
      <c r="F41" s="25">
        <f t="shared" si="2"/>
        <v>0.99339683281715663</v>
      </c>
      <c r="G41" s="32">
        <v>4</v>
      </c>
      <c r="H41" s="25">
        <f t="shared" si="3"/>
        <v>2.3374043125109566E-2</v>
      </c>
      <c r="I41" s="32">
        <v>72</v>
      </c>
      <c r="J41" s="24">
        <v>18</v>
      </c>
    </row>
    <row r="42" spans="2:10" x14ac:dyDescent="0.25">
      <c r="B42" s="27" t="s">
        <v>57</v>
      </c>
      <c r="C42" s="14" t="s">
        <v>58</v>
      </c>
      <c r="D42" s="15">
        <f t="shared" si="1"/>
        <v>20</v>
      </c>
      <c r="E42" s="28">
        <v>18</v>
      </c>
      <c r="F42" s="17">
        <f t="shared" si="2"/>
        <v>0.10518319406299305</v>
      </c>
      <c r="G42" s="28">
        <v>2</v>
      </c>
      <c r="H42" s="17">
        <f t="shared" si="3"/>
        <v>1.1687021562554783E-2</v>
      </c>
      <c r="I42" s="28">
        <v>7</v>
      </c>
      <c r="J42" s="16">
        <v>3</v>
      </c>
    </row>
    <row r="43" spans="2:10" x14ac:dyDescent="0.25">
      <c r="B43" s="30"/>
      <c r="C43" s="14" t="s">
        <v>59</v>
      </c>
      <c r="D43" s="15">
        <f t="shared" si="1"/>
        <v>213</v>
      </c>
      <c r="E43" s="15">
        <v>211</v>
      </c>
      <c r="F43" s="17">
        <f t="shared" si="2"/>
        <v>1.2329807748495296</v>
      </c>
      <c r="G43" s="29">
        <v>2</v>
      </c>
      <c r="H43" s="17">
        <f t="shared" si="3"/>
        <v>1.1687021562554783E-2</v>
      </c>
      <c r="I43" s="16">
        <v>194</v>
      </c>
      <c r="J43" s="16">
        <v>0</v>
      </c>
    </row>
    <row r="44" spans="2:10" x14ac:dyDescent="0.25">
      <c r="B44" s="30"/>
      <c r="C44" s="14" t="s">
        <v>60</v>
      </c>
      <c r="D44" s="15">
        <f t="shared" si="1"/>
        <v>23</v>
      </c>
      <c r="E44" s="31">
        <v>23</v>
      </c>
      <c r="F44" s="17">
        <f t="shared" si="2"/>
        <v>0.13440074796938001</v>
      </c>
      <c r="G44" s="31">
        <v>0</v>
      </c>
      <c r="H44" s="17">
        <f t="shared" si="3"/>
        <v>0</v>
      </c>
      <c r="I44" s="31">
        <v>37</v>
      </c>
      <c r="J44" s="16">
        <v>0</v>
      </c>
    </row>
    <row r="45" spans="2:10" ht="15.75" thickBot="1" x14ac:dyDescent="0.3">
      <c r="B45" s="21"/>
      <c r="C45" s="22" t="s">
        <v>61</v>
      </c>
      <c r="D45" s="23">
        <f t="shared" si="1"/>
        <v>70</v>
      </c>
      <c r="E45" s="32">
        <v>66</v>
      </c>
      <c r="F45" s="25">
        <f t="shared" si="2"/>
        <v>0.38567171156430785</v>
      </c>
      <c r="G45" s="32">
        <v>4</v>
      </c>
      <c r="H45" s="25">
        <f t="shared" si="3"/>
        <v>2.3374043125109566E-2</v>
      </c>
      <c r="I45" s="32">
        <v>16</v>
      </c>
      <c r="J45" s="24">
        <v>18</v>
      </c>
    </row>
    <row r="46" spans="2:10" x14ac:dyDescent="0.25">
      <c r="B46" s="35" t="s">
        <v>62</v>
      </c>
      <c r="C46" s="35"/>
      <c r="D46" s="35"/>
      <c r="E46" s="35"/>
      <c r="F46" s="35"/>
      <c r="G46" s="35"/>
      <c r="H46" s="35"/>
      <c r="I46" s="35"/>
      <c r="J46" s="35"/>
    </row>
    <row r="48" spans="2:10" ht="22.5" customHeight="1" x14ac:dyDescent="0.25">
      <c r="B48" s="36"/>
    </row>
    <row r="49" spans="2:2" x14ac:dyDescent="0.25">
      <c r="B49" s="36"/>
    </row>
    <row r="50" spans="2:2" x14ac:dyDescent="0.25">
      <c r="B50" s="36"/>
    </row>
    <row r="51" spans="2:2" x14ac:dyDescent="0.25">
      <c r="B51" s="36"/>
    </row>
    <row r="52" spans="2:2" x14ac:dyDescent="0.25">
      <c r="B52" s="36"/>
    </row>
    <row r="53" spans="2:2" x14ac:dyDescent="0.25">
      <c r="B53" s="36"/>
    </row>
    <row r="54" spans="2:2" x14ac:dyDescent="0.25">
      <c r="B54" s="36"/>
    </row>
    <row r="55" spans="2:2" x14ac:dyDescent="0.25">
      <c r="B55" s="36"/>
    </row>
    <row r="56" spans="2:2" x14ac:dyDescent="0.25">
      <c r="B56" s="36"/>
    </row>
    <row r="57" spans="2:2" x14ac:dyDescent="0.25">
      <c r="B57" s="36"/>
    </row>
  </sheetData>
  <mergeCells count="21">
    <mergeCell ref="B27:B31"/>
    <mergeCell ref="B32:B34"/>
    <mergeCell ref="B35:B38"/>
    <mergeCell ref="B39:B41"/>
    <mergeCell ref="B42:B45"/>
    <mergeCell ref="B46:J46"/>
    <mergeCell ref="B5:C5"/>
    <mergeCell ref="B6:B8"/>
    <mergeCell ref="B9:B14"/>
    <mergeCell ref="B15:B17"/>
    <mergeCell ref="B18:B21"/>
    <mergeCell ref="B22:B26"/>
    <mergeCell ref="B1:J1"/>
    <mergeCell ref="B2:B4"/>
    <mergeCell ref="C2:C4"/>
    <mergeCell ref="D2:H2"/>
    <mergeCell ref="I2:I4"/>
    <mergeCell ref="J2:J4"/>
    <mergeCell ref="D3:D4"/>
    <mergeCell ref="E3:F3"/>
    <mergeCell ref="G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L27" sqref="L27"/>
    </sheetView>
  </sheetViews>
  <sheetFormatPr baseColWidth="10" defaultRowHeight="15" x14ac:dyDescent="0.25"/>
  <cols>
    <col min="1" max="1" width="31.140625" customWidth="1"/>
    <col min="2" max="2" width="12.42578125" customWidth="1"/>
    <col min="3" max="3" width="12.7109375" customWidth="1"/>
    <col min="4" max="4" width="14.140625" customWidth="1"/>
    <col min="5" max="5" width="16.140625" customWidth="1"/>
  </cols>
  <sheetData>
    <row r="1" spans="1:5" ht="15.75" x14ac:dyDescent="0.25">
      <c r="A1" s="170" t="s">
        <v>181</v>
      </c>
      <c r="B1" s="170"/>
      <c r="C1" s="170"/>
      <c r="D1" s="170"/>
      <c r="E1" s="170"/>
    </row>
    <row r="2" spans="1:5" x14ac:dyDescent="0.25">
      <c r="A2" s="202" t="s">
        <v>139</v>
      </c>
      <c r="B2" s="203" t="s">
        <v>104</v>
      </c>
      <c r="C2" s="203"/>
      <c r="D2" s="204" t="s">
        <v>182</v>
      </c>
      <c r="E2" s="204"/>
    </row>
    <row r="3" spans="1:5" ht="17.25" customHeight="1" x14ac:dyDescent="0.25">
      <c r="A3" s="186"/>
      <c r="B3" s="205"/>
      <c r="C3" s="205"/>
      <c r="D3" s="176" t="s">
        <v>183</v>
      </c>
      <c r="E3" s="176" t="s">
        <v>184</v>
      </c>
    </row>
    <row r="4" spans="1:5" ht="12.75" customHeight="1" x14ac:dyDescent="0.25">
      <c r="A4" s="187"/>
      <c r="B4" s="206" t="s">
        <v>9</v>
      </c>
      <c r="C4" s="206" t="s">
        <v>10</v>
      </c>
      <c r="D4" s="206" t="s">
        <v>9</v>
      </c>
      <c r="E4" s="206" t="s">
        <v>9</v>
      </c>
    </row>
    <row r="5" spans="1:5" x14ac:dyDescent="0.25">
      <c r="A5" s="207" t="s">
        <v>6</v>
      </c>
      <c r="B5" s="208">
        <v>103</v>
      </c>
      <c r="C5" s="208">
        <v>99.999999999999986</v>
      </c>
      <c r="D5" s="208">
        <v>95</v>
      </c>
      <c r="E5" s="208">
        <v>8</v>
      </c>
    </row>
    <row r="6" spans="1:5" x14ac:dyDescent="0.25">
      <c r="A6" s="182" t="s">
        <v>13</v>
      </c>
      <c r="B6" s="69">
        <v>14</v>
      </c>
      <c r="C6" s="158">
        <v>13.592233009708737</v>
      </c>
      <c r="D6" s="69">
        <v>14</v>
      </c>
      <c r="E6" s="69">
        <v>0</v>
      </c>
    </row>
    <row r="7" spans="1:5" x14ac:dyDescent="0.25">
      <c r="A7" s="182" t="s">
        <v>141</v>
      </c>
      <c r="B7" s="69">
        <v>24</v>
      </c>
      <c r="C7" s="158">
        <v>23.300970873786408</v>
      </c>
      <c r="D7" s="69">
        <v>24</v>
      </c>
      <c r="E7" s="69">
        <v>0</v>
      </c>
    </row>
    <row r="8" spans="1:5" x14ac:dyDescent="0.25">
      <c r="A8" s="182" t="s">
        <v>142</v>
      </c>
      <c r="B8" s="69">
        <v>22</v>
      </c>
      <c r="C8" s="158">
        <v>21.359223300970871</v>
      </c>
      <c r="D8" s="69">
        <v>21</v>
      </c>
      <c r="E8" s="69">
        <v>1</v>
      </c>
    </row>
    <row r="9" spans="1:5" x14ac:dyDescent="0.25">
      <c r="A9" s="182" t="s">
        <v>17</v>
      </c>
      <c r="B9" s="69">
        <v>0</v>
      </c>
      <c r="C9" s="158">
        <v>0</v>
      </c>
      <c r="D9" s="69">
        <v>0</v>
      </c>
      <c r="E9" s="69">
        <v>0</v>
      </c>
    </row>
    <row r="10" spans="1:5" x14ac:dyDescent="0.25">
      <c r="A10" s="182" t="s">
        <v>185</v>
      </c>
      <c r="B10" s="69">
        <v>0</v>
      </c>
      <c r="C10" s="158">
        <v>0</v>
      </c>
      <c r="D10" s="69">
        <v>0</v>
      </c>
      <c r="E10" s="69">
        <v>0</v>
      </c>
    </row>
    <row r="11" spans="1:5" x14ac:dyDescent="0.25">
      <c r="A11" s="182" t="s">
        <v>19</v>
      </c>
      <c r="B11" s="69">
        <v>0</v>
      </c>
      <c r="C11" s="158">
        <v>0</v>
      </c>
      <c r="D11" s="69">
        <v>0</v>
      </c>
      <c r="E11" s="69">
        <v>0</v>
      </c>
    </row>
    <row r="12" spans="1:5" x14ac:dyDescent="0.25">
      <c r="A12" s="182" t="s">
        <v>20</v>
      </c>
      <c r="B12" s="69">
        <v>0</v>
      </c>
      <c r="C12" s="158">
        <v>0</v>
      </c>
      <c r="D12" s="69">
        <v>0</v>
      </c>
      <c r="E12" s="69">
        <v>0</v>
      </c>
    </row>
    <row r="13" spans="1:5" x14ac:dyDescent="0.25">
      <c r="A13" s="182" t="s">
        <v>21</v>
      </c>
      <c r="B13" s="69">
        <v>3</v>
      </c>
      <c r="C13" s="158">
        <v>2.912621359223301</v>
      </c>
      <c r="D13" s="69">
        <v>2</v>
      </c>
      <c r="E13" s="69">
        <v>1</v>
      </c>
    </row>
    <row r="14" spans="1:5" x14ac:dyDescent="0.25">
      <c r="A14" s="182" t="s">
        <v>22</v>
      </c>
      <c r="B14" s="69">
        <v>0</v>
      </c>
      <c r="C14" s="158">
        <v>0</v>
      </c>
      <c r="D14" s="69">
        <v>0</v>
      </c>
      <c r="E14" s="69">
        <v>0</v>
      </c>
    </row>
    <row r="15" spans="1:5" x14ac:dyDescent="0.25">
      <c r="A15" s="182" t="s">
        <v>24</v>
      </c>
      <c r="B15" s="69">
        <v>0</v>
      </c>
      <c r="C15" s="158">
        <v>0</v>
      </c>
      <c r="D15" s="69">
        <v>0</v>
      </c>
      <c r="E15" s="69">
        <v>0</v>
      </c>
    </row>
    <row r="16" spans="1:5" x14ac:dyDescent="0.25">
      <c r="A16" s="182" t="s">
        <v>25</v>
      </c>
      <c r="B16" s="69">
        <v>1</v>
      </c>
      <c r="C16" s="158">
        <v>0.97087378640776689</v>
      </c>
      <c r="D16" s="69">
        <v>1</v>
      </c>
      <c r="E16" s="69">
        <v>0</v>
      </c>
    </row>
    <row r="17" spans="1:5" x14ac:dyDescent="0.25">
      <c r="A17" s="182" t="s">
        <v>26</v>
      </c>
      <c r="B17" s="69">
        <v>0</v>
      </c>
      <c r="C17" s="158">
        <v>0</v>
      </c>
      <c r="D17" s="69">
        <v>0</v>
      </c>
      <c r="E17" s="69">
        <v>0</v>
      </c>
    </row>
    <row r="18" spans="1:5" x14ac:dyDescent="0.25">
      <c r="A18" s="182" t="s">
        <v>28</v>
      </c>
      <c r="B18" s="69">
        <v>0</v>
      </c>
      <c r="C18" s="158">
        <v>0</v>
      </c>
      <c r="D18" s="69">
        <v>0</v>
      </c>
      <c r="E18" s="69">
        <v>0</v>
      </c>
    </row>
    <row r="19" spans="1:5" x14ac:dyDescent="0.25">
      <c r="A19" s="182" t="s">
        <v>29</v>
      </c>
      <c r="B19" s="69">
        <v>1</v>
      </c>
      <c r="C19" s="158">
        <v>0.97087378640776689</v>
      </c>
      <c r="D19" s="69">
        <v>1</v>
      </c>
      <c r="E19" s="69">
        <v>0</v>
      </c>
    </row>
    <row r="20" spans="1:5" x14ac:dyDescent="0.25">
      <c r="A20" s="182" t="s">
        <v>144</v>
      </c>
      <c r="B20" s="69">
        <v>0</v>
      </c>
      <c r="C20" s="158">
        <v>0</v>
      </c>
      <c r="D20" s="69">
        <v>0</v>
      </c>
      <c r="E20" s="69">
        <v>0</v>
      </c>
    </row>
    <row r="21" spans="1:5" x14ac:dyDescent="0.25">
      <c r="A21" s="182" t="s">
        <v>145</v>
      </c>
      <c r="B21" s="69">
        <v>0</v>
      </c>
      <c r="C21" s="158">
        <v>0</v>
      </c>
      <c r="D21" s="69">
        <v>0</v>
      </c>
      <c r="E21" s="69">
        <v>0</v>
      </c>
    </row>
    <row r="22" spans="1:5" x14ac:dyDescent="0.25">
      <c r="A22" s="182" t="s">
        <v>146</v>
      </c>
      <c r="B22" s="69">
        <v>0</v>
      </c>
      <c r="C22" s="158">
        <v>0</v>
      </c>
      <c r="D22" s="69">
        <v>0</v>
      </c>
      <c r="E22" s="69">
        <v>0</v>
      </c>
    </row>
    <row r="23" spans="1:5" x14ac:dyDescent="0.25">
      <c r="A23" s="182" t="s">
        <v>147</v>
      </c>
      <c r="B23" s="69">
        <v>9</v>
      </c>
      <c r="C23" s="158">
        <v>8.7378640776699026</v>
      </c>
      <c r="D23" s="69">
        <v>7</v>
      </c>
      <c r="E23" s="69">
        <v>2</v>
      </c>
    </row>
    <row r="24" spans="1:5" x14ac:dyDescent="0.25">
      <c r="A24" s="182" t="s">
        <v>148</v>
      </c>
      <c r="B24" s="69">
        <v>0</v>
      </c>
      <c r="C24" s="158">
        <v>0</v>
      </c>
      <c r="D24" s="69">
        <v>0</v>
      </c>
      <c r="E24" s="69">
        <v>0</v>
      </c>
    </row>
    <row r="25" spans="1:5" x14ac:dyDescent="0.25">
      <c r="A25" s="182" t="s">
        <v>36</v>
      </c>
      <c r="B25" s="69">
        <v>0</v>
      </c>
      <c r="C25" s="158">
        <v>0</v>
      </c>
      <c r="D25" s="69">
        <v>0</v>
      </c>
      <c r="E25" s="69">
        <v>0</v>
      </c>
    </row>
    <row r="26" spans="1:5" x14ac:dyDescent="0.25">
      <c r="A26" s="182" t="s">
        <v>37</v>
      </c>
      <c r="B26" s="69">
        <v>7</v>
      </c>
      <c r="C26" s="158">
        <v>6.7961165048543686</v>
      </c>
      <c r="D26" s="69">
        <v>7</v>
      </c>
      <c r="E26" s="69">
        <v>0</v>
      </c>
    </row>
    <row r="27" spans="1:5" x14ac:dyDescent="0.25">
      <c r="A27" s="182" t="s">
        <v>39</v>
      </c>
      <c r="B27" s="69">
        <v>0</v>
      </c>
      <c r="C27" s="158">
        <v>0</v>
      </c>
      <c r="D27" s="69">
        <v>0</v>
      </c>
      <c r="E27" s="69">
        <v>0</v>
      </c>
    </row>
    <row r="28" spans="1:5" x14ac:dyDescent="0.25">
      <c r="A28" s="182" t="s">
        <v>40</v>
      </c>
      <c r="B28" s="69">
        <v>0</v>
      </c>
      <c r="C28" s="158">
        <v>0</v>
      </c>
      <c r="D28" s="69">
        <v>0</v>
      </c>
      <c r="E28" s="69">
        <v>0</v>
      </c>
    </row>
    <row r="29" spans="1:5" x14ac:dyDescent="0.25">
      <c r="A29" s="182" t="s">
        <v>41</v>
      </c>
      <c r="B29" s="69">
        <v>0</v>
      </c>
      <c r="C29" s="158">
        <v>0</v>
      </c>
      <c r="D29" s="69">
        <v>0</v>
      </c>
      <c r="E29" s="69">
        <v>0</v>
      </c>
    </row>
    <row r="30" spans="1:5" x14ac:dyDescent="0.25">
      <c r="A30" s="182" t="s">
        <v>42</v>
      </c>
      <c r="B30" s="69">
        <v>0</v>
      </c>
      <c r="C30" s="158">
        <v>0</v>
      </c>
      <c r="D30" s="69">
        <v>0</v>
      </c>
      <c r="E30" s="69">
        <v>0</v>
      </c>
    </row>
    <row r="31" spans="1:5" x14ac:dyDescent="0.25">
      <c r="A31" s="182" t="s">
        <v>135</v>
      </c>
      <c r="B31" s="69">
        <v>1</v>
      </c>
      <c r="C31" s="158">
        <v>0.97087378640776689</v>
      </c>
      <c r="D31" s="69">
        <v>1</v>
      </c>
      <c r="E31" s="69">
        <v>0</v>
      </c>
    </row>
    <row r="32" spans="1:5" x14ac:dyDescent="0.25">
      <c r="A32" s="182" t="s">
        <v>45</v>
      </c>
      <c r="B32" s="69">
        <v>0</v>
      </c>
      <c r="C32" s="158">
        <v>0</v>
      </c>
      <c r="D32" s="69">
        <v>0</v>
      </c>
      <c r="E32" s="69">
        <v>0</v>
      </c>
    </row>
    <row r="33" spans="1:5" x14ac:dyDescent="0.25">
      <c r="A33" s="182" t="s">
        <v>46</v>
      </c>
      <c r="B33" s="69">
        <v>6</v>
      </c>
      <c r="C33" s="158">
        <v>5.825242718446602</v>
      </c>
      <c r="D33" s="69">
        <v>3</v>
      </c>
      <c r="E33" s="69">
        <v>3</v>
      </c>
    </row>
    <row r="34" spans="1:5" x14ac:dyDescent="0.25">
      <c r="A34" s="182" t="s">
        <v>149</v>
      </c>
      <c r="B34" s="69">
        <v>0</v>
      </c>
      <c r="C34" s="158">
        <v>0</v>
      </c>
      <c r="D34" s="69">
        <v>0</v>
      </c>
      <c r="E34" s="69">
        <v>0</v>
      </c>
    </row>
    <row r="35" spans="1:5" x14ac:dyDescent="0.25">
      <c r="A35" s="182" t="s">
        <v>49</v>
      </c>
      <c r="B35" s="69">
        <v>0</v>
      </c>
      <c r="C35" s="158">
        <v>0</v>
      </c>
      <c r="D35" s="69">
        <v>0</v>
      </c>
      <c r="E35" s="69">
        <v>0</v>
      </c>
    </row>
    <row r="36" spans="1:5" x14ac:dyDescent="0.25">
      <c r="A36" s="182" t="s">
        <v>150</v>
      </c>
      <c r="B36" s="69">
        <v>0</v>
      </c>
      <c r="C36" s="158">
        <v>0</v>
      </c>
      <c r="D36" s="69">
        <v>0</v>
      </c>
      <c r="E36" s="69">
        <v>0</v>
      </c>
    </row>
    <row r="37" spans="1:5" x14ac:dyDescent="0.25">
      <c r="A37" s="182" t="s">
        <v>51</v>
      </c>
      <c r="B37" s="69">
        <v>0</v>
      </c>
      <c r="C37" s="158">
        <v>0</v>
      </c>
      <c r="D37" s="69">
        <v>0</v>
      </c>
      <c r="E37" s="69">
        <v>0</v>
      </c>
    </row>
    <row r="38" spans="1:5" x14ac:dyDescent="0.25">
      <c r="A38" s="182" t="s">
        <v>52</v>
      </c>
      <c r="B38" s="69">
        <v>0</v>
      </c>
      <c r="C38" s="158">
        <v>0</v>
      </c>
      <c r="D38" s="69">
        <v>0</v>
      </c>
      <c r="E38" s="69">
        <v>0</v>
      </c>
    </row>
    <row r="39" spans="1:5" x14ac:dyDescent="0.25">
      <c r="A39" s="182" t="s">
        <v>54</v>
      </c>
      <c r="B39" s="69">
        <v>0</v>
      </c>
      <c r="C39" s="158">
        <v>0</v>
      </c>
      <c r="D39" s="69">
        <v>0</v>
      </c>
      <c r="E39" s="69">
        <v>0</v>
      </c>
    </row>
    <row r="40" spans="1:5" x14ac:dyDescent="0.25">
      <c r="A40" s="182" t="s">
        <v>55</v>
      </c>
      <c r="B40" s="69">
        <v>13</v>
      </c>
      <c r="C40" s="158">
        <v>12.621359223300971</v>
      </c>
      <c r="D40" s="69">
        <v>13</v>
      </c>
      <c r="E40" s="69">
        <v>0</v>
      </c>
    </row>
    <row r="41" spans="1:5" x14ac:dyDescent="0.25">
      <c r="A41" s="182" t="s">
        <v>136</v>
      </c>
      <c r="B41" s="69">
        <v>2</v>
      </c>
      <c r="C41" s="158">
        <v>1.9417475728155338</v>
      </c>
      <c r="D41" s="69">
        <v>1</v>
      </c>
      <c r="E41" s="69">
        <v>1</v>
      </c>
    </row>
    <row r="42" spans="1:5" x14ac:dyDescent="0.25">
      <c r="A42" s="182" t="s">
        <v>58</v>
      </c>
      <c r="B42" s="69">
        <v>0</v>
      </c>
      <c r="C42" s="158">
        <v>0</v>
      </c>
      <c r="D42" s="69">
        <v>0</v>
      </c>
      <c r="E42" s="69">
        <v>0</v>
      </c>
    </row>
    <row r="43" spans="1:5" x14ac:dyDescent="0.25">
      <c r="A43" s="182" t="s">
        <v>59</v>
      </c>
      <c r="B43" s="69">
        <v>0</v>
      </c>
      <c r="C43" s="158">
        <v>0</v>
      </c>
      <c r="D43" s="69">
        <v>0</v>
      </c>
      <c r="E43" s="69">
        <v>0</v>
      </c>
    </row>
    <row r="44" spans="1:5" x14ac:dyDescent="0.25">
      <c r="A44" s="182" t="s">
        <v>151</v>
      </c>
      <c r="B44" s="144">
        <v>0</v>
      </c>
      <c r="C44" s="160">
        <v>0</v>
      </c>
      <c r="D44" s="144">
        <v>0</v>
      </c>
      <c r="E44" s="144">
        <v>0</v>
      </c>
    </row>
    <row r="45" spans="1:5" ht="15.75" thickBot="1" x14ac:dyDescent="0.3">
      <c r="A45" s="184" t="s">
        <v>61</v>
      </c>
      <c r="B45" s="147">
        <v>0</v>
      </c>
      <c r="C45" s="163">
        <v>0</v>
      </c>
      <c r="D45" s="147">
        <v>0</v>
      </c>
      <c r="E45" s="147">
        <v>0</v>
      </c>
    </row>
    <row r="46" spans="1:5" x14ac:dyDescent="0.25">
      <c r="A46" s="185" t="s">
        <v>186</v>
      </c>
    </row>
  </sheetData>
  <mergeCells count="4">
    <mergeCell ref="A1:E1"/>
    <mergeCell ref="A2:A4"/>
    <mergeCell ref="B2:C3"/>
    <mergeCell ref="D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39"/>
  <sheetViews>
    <sheetView workbookViewId="0">
      <selection activeCell="O25" sqref="O25"/>
    </sheetView>
  </sheetViews>
  <sheetFormatPr baseColWidth="10" defaultRowHeight="15" x14ac:dyDescent="0.25"/>
  <cols>
    <col min="3" max="3" width="16.42578125" customWidth="1"/>
    <col min="4" max="4" width="8.42578125" customWidth="1"/>
    <col min="5" max="5" width="9.7109375" customWidth="1"/>
    <col min="6" max="6" width="11.5703125" customWidth="1"/>
    <col min="7" max="7" width="8.42578125" customWidth="1"/>
    <col min="8" max="8" width="9.140625" customWidth="1"/>
    <col min="9" max="9" width="8.7109375" customWidth="1"/>
    <col min="10" max="10" width="8.42578125" customWidth="1"/>
    <col min="11" max="11" width="9.140625" customWidth="1"/>
  </cols>
  <sheetData>
    <row r="4" spans="3:11" ht="18.75" x14ac:dyDescent="0.3">
      <c r="C4" s="209"/>
      <c r="D4" s="209"/>
      <c r="E4" s="209"/>
      <c r="F4" s="209"/>
      <c r="G4" s="209"/>
      <c r="H4" s="209"/>
      <c r="I4" s="209"/>
      <c r="J4" s="209"/>
      <c r="K4" s="209"/>
    </row>
    <row r="5" spans="3:11" ht="44.25" customHeight="1" thickBot="1" x14ac:dyDescent="0.3">
      <c r="C5" s="210" t="s">
        <v>187</v>
      </c>
      <c r="D5" s="210"/>
      <c r="E5" s="210"/>
      <c r="F5" s="210"/>
      <c r="G5" s="210"/>
      <c r="H5" s="210"/>
      <c r="I5" s="210"/>
      <c r="J5" s="210"/>
      <c r="K5" s="210"/>
    </row>
    <row r="6" spans="3:11" ht="15" customHeight="1" x14ac:dyDescent="0.25">
      <c r="C6" s="211" t="s">
        <v>188</v>
      </c>
      <c r="D6" s="212" t="s">
        <v>189</v>
      </c>
      <c r="E6" s="212"/>
      <c r="F6" s="212" t="s">
        <v>190</v>
      </c>
      <c r="G6" s="212"/>
      <c r="H6" s="212" t="s">
        <v>65</v>
      </c>
      <c r="I6" s="212"/>
      <c r="J6" s="212"/>
      <c r="K6" s="212"/>
    </row>
    <row r="7" spans="3:11" x14ac:dyDescent="0.25">
      <c r="C7" s="211"/>
      <c r="D7" s="212"/>
      <c r="E7" s="212"/>
      <c r="F7" s="213"/>
      <c r="G7" s="213"/>
      <c r="H7" s="213"/>
      <c r="I7" s="213"/>
      <c r="J7" s="213"/>
      <c r="K7" s="213"/>
    </row>
    <row r="8" spans="3:11" x14ac:dyDescent="0.25">
      <c r="C8" s="211"/>
      <c r="D8" s="213"/>
      <c r="E8" s="213"/>
      <c r="F8" s="214" t="s">
        <v>191</v>
      </c>
      <c r="G8" s="214"/>
      <c r="H8" s="215" t="s">
        <v>192</v>
      </c>
      <c r="I8" s="215"/>
      <c r="J8" s="215" t="s">
        <v>193</v>
      </c>
      <c r="K8" s="215"/>
    </row>
    <row r="9" spans="3:11" x14ac:dyDescent="0.25">
      <c r="C9" s="216"/>
      <c r="D9" s="217" t="s">
        <v>9</v>
      </c>
      <c r="E9" s="217" t="s">
        <v>10</v>
      </c>
      <c r="F9" s="217" t="s">
        <v>9</v>
      </c>
      <c r="G9" s="217" t="s">
        <v>10</v>
      </c>
      <c r="H9" s="218" t="s">
        <v>9</v>
      </c>
      <c r="I9" s="218" t="s">
        <v>10</v>
      </c>
      <c r="J9" s="218" t="s">
        <v>9</v>
      </c>
      <c r="K9" s="218" t="s">
        <v>10</v>
      </c>
    </row>
    <row r="10" spans="3:11" x14ac:dyDescent="0.25">
      <c r="C10" s="219" t="s">
        <v>6</v>
      </c>
      <c r="D10" s="220">
        <f>SUM(D11:D15)</f>
        <v>15</v>
      </c>
      <c r="E10" s="221">
        <v>100</v>
      </c>
      <c r="F10" s="222">
        <f>SUM(F11:F15)</f>
        <v>9830</v>
      </c>
      <c r="G10" s="222">
        <v>100</v>
      </c>
      <c r="H10" s="222">
        <f>SUM(H11:H15)</f>
        <v>6370</v>
      </c>
      <c r="I10" s="223">
        <v>76.893279101297679</v>
      </c>
      <c r="J10" s="222">
        <f>SUM(J11:J15)</f>
        <v>3460</v>
      </c>
      <c r="K10" s="223">
        <v>23.106720898702303</v>
      </c>
    </row>
    <row r="11" spans="3:11" ht="24" customHeight="1" x14ac:dyDescent="0.25">
      <c r="C11" s="224" t="s">
        <v>194</v>
      </c>
      <c r="D11" s="225">
        <v>9</v>
      </c>
      <c r="E11" s="226">
        <v>20</v>
      </c>
      <c r="F11" s="227">
        <f>SUM(J11+H11)</f>
        <v>7171</v>
      </c>
      <c r="G11" s="228">
        <v>11.253147394925431</v>
      </c>
      <c r="H11" s="229">
        <v>4356</v>
      </c>
      <c r="I11" s="228">
        <v>10.013558008909548</v>
      </c>
      <c r="J11" s="229">
        <v>2815</v>
      </c>
      <c r="K11" s="228">
        <v>1.2395893860158822</v>
      </c>
    </row>
    <row r="12" spans="3:11" ht="17.25" customHeight="1" x14ac:dyDescent="0.25">
      <c r="C12" s="224" t="s">
        <v>195</v>
      </c>
      <c r="D12" s="225">
        <v>0</v>
      </c>
      <c r="E12" s="226">
        <v>0</v>
      </c>
      <c r="F12" s="227">
        <f t="shared" ref="F12:F15" si="0">SUM(J12+H12)</f>
        <v>0</v>
      </c>
      <c r="G12" s="228">
        <v>0</v>
      </c>
      <c r="H12" s="229">
        <v>0</v>
      </c>
      <c r="I12" s="228">
        <v>0</v>
      </c>
      <c r="J12" s="229">
        <v>0</v>
      </c>
      <c r="K12" s="228">
        <v>0</v>
      </c>
    </row>
    <row r="13" spans="3:11" ht="16.5" customHeight="1" x14ac:dyDescent="0.25">
      <c r="C13" s="224" t="s">
        <v>196</v>
      </c>
      <c r="D13" s="61">
        <v>0</v>
      </c>
      <c r="E13" s="226">
        <v>0</v>
      </c>
      <c r="F13" s="227">
        <f t="shared" si="0"/>
        <v>0</v>
      </c>
      <c r="G13" s="228">
        <v>0</v>
      </c>
      <c r="H13" s="61">
        <v>0</v>
      </c>
      <c r="I13" s="228">
        <v>0</v>
      </c>
      <c r="J13" s="61">
        <v>0</v>
      </c>
      <c r="K13" s="228">
        <v>0</v>
      </c>
    </row>
    <row r="14" spans="3:11" ht="18.75" customHeight="1" x14ac:dyDescent="0.25">
      <c r="C14" s="224" t="s">
        <v>197</v>
      </c>
      <c r="D14" s="230">
        <v>6</v>
      </c>
      <c r="E14" s="226">
        <v>80</v>
      </c>
      <c r="F14" s="227">
        <f t="shared" si="0"/>
        <v>2659</v>
      </c>
      <c r="G14" s="228">
        <v>88.746852605074565</v>
      </c>
      <c r="H14" s="231">
        <v>2014</v>
      </c>
      <c r="I14" s="228">
        <v>66.879721092388138</v>
      </c>
      <c r="J14" s="229">
        <v>645</v>
      </c>
      <c r="K14" s="228">
        <v>21.86713151268642</v>
      </c>
    </row>
    <row r="15" spans="3:11" ht="17.25" customHeight="1" x14ac:dyDescent="0.25">
      <c r="C15" s="232" t="s">
        <v>198</v>
      </c>
      <c r="D15" s="233">
        <v>0</v>
      </c>
      <c r="E15" s="226">
        <v>0</v>
      </c>
      <c r="F15" s="227">
        <f t="shared" si="0"/>
        <v>0</v>
      </c>
      <c r="G15" s="228">
        <v>0</v>
      </c>
      <c r="H15" s="231">
        <v>0</v>
      </c>
      <c r="I15" s="228">
        <v>0</v>
      </c>
      <c r="J15" s="234">
        <v>0</v>
      </c>
      <c r="K15" s="228">
        <v>0</v>
      </c>
    </row>
    <row r="16" spans="3:11" x14ac:dyDescent="0.25">
      <c r="C16" s="235" t="s">
        <v>199</v>
      </c>
      <c r="D16" s="235"/>
      <c r="E16" s="235"/>
      <c r="F16" s="235"/>
      <c r="G16" s="235"/>
      <c r="H16" s="235"/>
      <c r="I16" s="235"/>
      <c r="J16" s="235"/>
      <c r="K16" s="235"/>
    </row>
    <row r="17" spans="3:11" x14ac:dyDescent="0.25">
      <c r="C17" s="236"/>
      <c r="D17" s="236"/>
      <c r="E17" s="236"/>
      <c r="F17" s="236"/>
      <c r="G17" s="236"/>
      <c r="H17" s="236"/>
      <c r="I17" s="236"/>
      <c r="J17" s="236"/>
      <c r="K17" s="236"/>
    </row>
    <row r="18" spans="3:11" x14ac:dyDescent="0.25">
      <c r="C18" s="236"/>
      <c r="D18" s="236"/>
      <c r="E18" s="236"/>
      <c r="F18" s="236"/>
      <c r="G18" s="236"/>
      <c r="H18" s="236"/>
      <c r="I18" s="236"/>
      <c r="J18" s="236"/>
      <c r="K18" s="236"/>
    </row>
    <row r="21" spans="3:11" ht="37.5" customHeight="1" thickBot="1" x14ac:dyDescent="0.3">
      <c r="C21" s="210" t="s">
        <v>200</v>
      </c>
      <c r="D21" s="210"/>
      <c r="E21" s="210"/>
      <c r="F21" s="210"/>
      <c r="G21" s="210"/>
      <c r="H21" s="210"/>
      <c r="I21" s="210"/>
      <c r="J21" s="210"/>
      <c r="K21" s="210"/>
    </row>
    <row r="22" spans="3:11" ht="15" customHeight="1" x14ac:dyDescent="0.25">
      <c r="C22" s="211" t="s">
        <v>188</v>
      </c>
      <c r="D22" s="237" t="s">
        <v>189</v>
      </c>
      <c r="E22" s="237"/>
      <c r="F22" s="237" t="s">
        <v>190</v>
      </c>
      <c r="G22" s="237"/>
      <c r="H22" s="238" t="s">
        <v>65</v>
      </c>
      <c r="I22" s="238"/>
      <c r="J22" s="238"/>
      <c r="K22" s="238"/>
    </row>
    <row r="23" spans="3:11" x14ac:dyDescent="0.25">
      <c r="C23" s="211"/>
      <c r="D23" s="237"/>
      <c r="E23" s="237"/>
      <c r="F23" s="239"/>
      <c r="G23" s="239"/>
      <c r="H23" s="240" t="s">
        <v>192</v>
      </c>
      <c r="I23" s="240"/>
      <c r="J23" s="240" t="s">
        <v>193</v>
      </c>
      <c r="K23" s="240"/>
    </row>
    <row r="24" spans="3:11" x14ac:dyDescent="0.25">
      <c r="C24" s="211"/>
      <c r="D24" s="241" t="s">
        <v>9</v>
      </c>
      <c r="E24" s="242" t="s">
        <v>10</v>
      </c>
      <c r="F24" s="242" t="s">
        <v>9</v>
      </c>
      <c r="G24" s="242" t="s">
        <v>10</v>
      </c>
      <c r="H24" s="243" t="s">
        <v>9</v>
      </c>
      <c r="I24" s="243" t="s">
        <v>10</v>
      </c>
      <c r="J24" s="243" t="s">
        <v>9</v>
      </c>
      <c r="K24" s="242" t="s">
        <v>10</v>
      </c>
    </row>
    <row r="25" spans="3:11" x14ac:dyDescent="0.25">
      <c r="C25" s="244" t="s">
        <v>6</v>
      </c>
      <c r="D25" s="245">
        <f>SUM(D26:D30)</f>
        <v>5</v>
      </c>
      <c r="E25" s="245">
        <v>100</v>
      </c>
      <c r="F25" s="246">
        <f>SUM(F26:F30)</f>
        <v>4648</v>
      </c>
      <c r="G25" s="247">
        <v>100</v>
      </c>
      <c r="H25" s="247">
        <f>SUM(H26:H30)</f>
        <v>3747</v>
      </c>
      <c r="I25" s="248">
        <v>100</v>
      </c>
      <c r="J25" s="246">
        <f>SUM(J26:J30)</f>
        <v>901</v>
      </c>
      <c r="K25" s="248">
        <v>0</v>
      </c>
    </row>
    <row r="26" spans="3:11" x14ac:dyDescent="0.25">
      <c r="C26" s="249" t="s">
        <v>194</v>
      </c>
      <c r="D26" s="230">
        <v>2</v>
      </c>
      <c r="E26" s="250">
        <v>0</v>
      </c>
      <c r="F26" s="231">
        <f>SUM(J26+H26)</f>
        <v>243</v>
      </c>
      <c r="G26" s="251">
        <v>0</v>
      </c>
      <c r="H26" s="251">
        <v>196</v>
      </c>
      <c r="I26" s="251">
        <v>0</v>
      </c>
      <c r="J26" s="252">
        <v>47</v>
      </c>
      <c r="K26" s="253">
        <v>0</v>
      </c>
    </row>
    <row r="27" spans="3:11" x14ac:dyDescent="0.25">
      <c r="C27" s="249" t="s">
        <v>195</v>
      </c>
      <c r="D27" s="230">
        <v>0</v>
      </c>
      <c r="E27" s="250">
        <v>0</v>
      </c>
      <c r="F27" s="231">
        <f t="shared" ref="F27:F30" si="1">SUM(J27+H27)</f>
        <v>0</v>
      </c>
      <c r="G27" s="251">
        <v>0</v>
      </c>
      <c r="H27" s="252">
        <v>0</v>
      </c>
      <c r="I27" s="251">
        <v>0</v>
      </c>
      <c r="J27" s="254">
        <v>0</v>
      </c>
      <c r="K27" s="253">
        <v>0</v>
      </c>
    </row>
    <row r="28" spans="3:11" x14ac:dyDescent="0.25">
      <c r="C28" s="249" t="s">
        <v>197</v>
      </c>
      <c r="D28" s="230">
        <v>3</v>
      </c>
      <c r="E28" s="250">
        <v>100</v>
      </c>
      <c r="F28" s="231">
        <f t="shared" si="1"/>
        <v>4405</v>
      </c>
      <c r="G28" s="251">
        <v>100</v>
      </c>
      <c r="H28" s="252">
        <v>3551</v>
      </c>
      <c r="I28" s="251">
        <v>100</v>
      </c>
      <c r="J28" s="252">
        <v>854</v>
      </c>
      <c r="K28" s="253">
        <v>0</v>
      </c>
    </row>
    <row r="29" spans="3:11" x14ac:dyDescent="0.25">
      <c r="C29" s="255" t="s">
        <v>198</v>
      </c>
      <c r="D29" s="233">
        <v>0</v>
      </c>
      <c r="E29" s="253">
        <v>0</v>
      </c>
      <c r="F29" s="231">
        <f t="shared" si="1"/>
        <v>0</v>
      </c>
      <c r="G29" s="256">
        <v>0</v>
      </c>
      <c r="H29" s="233">
        <v>0</v>
      </c>
      <c r="I29" s="256">
        <v>0</v>
      </c>
      <c r="J29" s="233">
        <v>0</v>
      </c>
      <c r="K29" s="253">
        <v>0</v>
      </c>
    </row>
    <row r="30" spans="3:11" ht="21" customHeight="1" x14ac:dyDescent="0.25">
      <c r="C30" s="257" t="s">
        <v>196</v>
      </c>
      <c r="D30" s="57">
        <v>0</v>
      </c>
      <c r="E30" s="258">
        <v>0</v>
      </c>
      <c r="F30" s="259">
        <f t="shared" si="1"/>
        <v>0</v>
      </c>
      <c r="G30" s="57">
        <v>0</v>
      </c>
      <c r="H30" s="57">
        <v>0</v>
      </c>
      <c r="I30" s="260">
        <v>0</v>
      </c>
      <c r="J30" s="57">
        <v>0</v>
      </c>
      <c r="K30" s="258">
        <v>0</v>
      </c>
    </row>
    <row r="31" spans="3:11" x14ac:dyDescent="0.25">
      <c r="C31" s="261" t="s">
        <v>201</v>
      </c>
      <c r="D31" s="261"/>
      <c r="E31" s="261"/>
      <c r="F31" s="261"/>
      <c r="G31" s="261"/>
      <c r="H31" s="261"/>
      <c r="I31" s="261"/>
      <c r="J31" s="261"/>
      <c r="K31" s="261"/>
    </row>
    <row r="39" spans="8:8" x14ac:dyDescent="0.25">
      <c r="H39" s="222"/>
    </row>
  </sheetData>
  <mergeCells count="18">
    <mergeCell ref="C31:K31"/>
    <mergeCell ref="C16:K16"/>
    <mergeCell ref="C21:K21"/>
    <mergeCell ref="C22:C24"/>
    <mergeCell ref="D22:E23"/>
    <mergeCell ref="F22:G23"/>
    <mergeCell ref="H22:K22"/>
    <mergeCell ref="H23:I23"/>
    <mergeCell ref="J23:K23"/>
    <mergeCell ref="C4:K4"/>
    <mergeCell ref="C5:K5"/>
    <mergeCell ref="C6:C9"/>
    <mergeCell ref="D6:E8"/>
    <mergeCell ref="F6:G7"/>
    <mergeCell ref="H6:K7"/>
    <mergeCell ref="F8:G8"/>
    <mergeCell ref="H8:I8"/>
    <mergeCell ref="J8:K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workbookViewId="0">
      <selection activeCell="M27" sqref="M27"/>
    </sheetView>
  </sheetViews>
  <sheetFormatPr baseColWidth="10" defaultRowHeight="15" x14ac:dyDescent="0.25"/>
  <cols>
    <col min="3" max="3" width="35" customWidth="1"/>
    <col min="4" max="4" width="10.28515625" customWidth="1"/>
    <col min="5" max="5" width="8.42578125" customWidth="1"/>
    <col min="6" max="6" width="9.5703125" customWidth="1"/>
    <col min="7" max="7" width="8.140625" customWidth="1"/>
    <col min="8" max="8" width="14.28515625" customWidth="1"/>
    <col min="9" max="9" width="11.42578125" customWidth="1"/>
  </cols>
  <sheetData>
    <row r="1" spans="3:9" ht="26.25" customHeight="1" x14ac:dyDescent="0.25">
      <c r="C1" s="262" t="s">
        <v>202</v>
      </c>
      <c r="D1" s="262"/>
      <c r="E1" s="262"/>
      <c r="F1" s="262"/>
      <c r="G1" s="262"/>
      <c r="H1" s="262"/>
      <c r="I1" s="262"/>
    </row>
    <row r="2" spans="3:9" ht="3" customHeight="1" x14ac:dyDescent="0.25">
      <c r="C2" s="263" t="s">
        <v>78</v>
      </c>
      <c r="D2" s="264"/>
      <c r="E2" s="265"/>
      <c r="F2" s="265"/>
      <c r="G2" s="265"/>
      <c r="H2" s="265"/>
      <c r="I2" s="265"/>
    </row>
    <row r="3" spans="3:9" ht="38.25" x14ac:dyDescent="0.25">
      <c r="C3" s="266"/>
      <c r="D3" s="267" t="s">
        <v>203</v>
      </c>
      <c r="E3" s="268" t="s">
        <v>194</v>
      </c>
      <c r="F3" s="267" t="s">
        <v>204</v>
      </c>
      <c r="G3" s="267" t="s">
        <v>197</v>
      </c>
      <c r="H3" s="267" t="s">
        <v>205</v>
      </c>
      <c r="I3" s="268" t="s">
        <v>198</v>
      </c>
    </row>
    <row r="4" spans="3:9" x14ac:dyDescent="0.25">
      <c r="C4" s="269"/>
      <c r="D4" s="270" t="s">
        <v>9</v>
      </c>
      <c r="E4" s="271" t="s">
        <v>9</v>
      </c>
      <c r="F4" s="271" t="s">
        <v>9</v>
      </c>
      <c r="G4" s="271" t="s">
        <v>9</v>
      </c>
      <c r="H4" s="271" t="s">
        <v>9</v>
      </c>
      <c r="I4" s="271" t="s">
        <v>9</v>
      </c>
    </row>
    <row r="5" spans="3:9" ht="15.75" customHeight="1" x14ac:dyDescent="0.25">
      <c r="C5" s="272" t="s">
        <v>6</v>
      </c>
      <c r="D5" s="273">
        <f>SUM(D6:D27)</f>
        <v>15</v>
      </c>
      <c r="E5" s="273">
        <f>SUM(E6:E27)</f>
        <v>9</v>
      </c>
      <c r="F5" s="273">
        <f t="shared" ref="F5:H5" si="0">SUM(F6:F27)</f>
        <v>0</v>
      </c>
      <c r="G5" s="273">
        <f t="shared" si="0"/>
        <v>6</v>
      </c>
      <c r="H5" s="273">
        <f t="shared" si="0"/>
        <v>0</v>
      </c>
      <c r="I5" s="273">
        <f>SUM(I6:I27)</f>
        <v>0</v>
      </c>
    </row>
    <row r="6" spans="3:9" ht="25.5" x14ac:dyDescent="0.25">
      <c r="C6" s="274" t="s">
        <v>79</v>
      </c>
      <c r="D6" s="273">
        <f>SUM(I6+H6+G6+F6+E6)</f>
        <v>0</v>
      </c>
      <c r="E6" s="273">
        <v>0</v>
      </c>
      <c r="F6" s="273">
        <v>0</v>
      </c>
      <c r="G6" s="273">
        <v>0</v>
      </c>
      <c r="H6" s="273">
        <v>0</v>
      </c>
      <c r="I6" s="273">
        <v>0</v>
      </c>
    </row>
    <row r="7" spans="3:9" ht="12" customHeight="1" x14ac:dyDescent="0.25">
      <c r="C7" s="275" t="s">
        <v>80</v>
      </c>
      <c r="D7" s="273">
        <f t="shared" ref="D7:D27" si="1">SUM(I7+H7+G7+F7+E7)</f>
        <v>5</v>
      </c>
      <c r="E7" s="273">
        <v>4</v>
      </c>
      <c r="F7" s="273">
        <v>0</v>
      </c>
      <c r="G7" s="273">
        <v>1</v>
      </c>
      <c r="H7" s="273">
        <v>0</v>
      </c>
      <c r="I7" s="273">
        <v>0</v>
      </c>
    </row>
    <row r="8" spans="3:9" ht="18" customHeight="1" x14ac:dyDescent="0.25">
      <c r="C8" s="275" t="s">
        <v>81</v>
      </c>
      <c r="D8" s="273">
        <f t="shared" si="1"/>
        <v>1</v>
      </c>
      <c r="E8" s="273">
        <v>0</v>
      </c>
      <c r="F8" s="273">
        <v>0</v>
      </c>
      <c r="G8" s="273">
        <v>1</v>
      </c>
      <c r="H8" s="273">
        <v>0</v>
      </c>
      <c r="I8" s="273">
        <v>0</v>
      </c>
    </row>
    <row r="9" spans="3:9" ht="26.25" x14ac:dyDescent="0.25">
      <c r="C9" s="276" t="s">
        <v>82</v>
      </c>
      <c r="D9" s="273">
        <f t="shared" si="1"/>
        <v>0</v>
      </c>
      <c r="E9" s="273">
        <v>0</v>
      </c>
      <c r="F9" s="273">
        <v>0</v>
      </c>
      <c r="G9" s="273">
        <v>0</v>
      </c>
      <c r="H9" s="273">
        <v>0</v>
      </c>
      <c r="I9" s="273">
        <v>0</v>
      </c>
    </row>
    <row r="10" spans="3:9" ht="25.5" x14ac:dyDescent="0.25">
      <c r="C10" s="274" t="s">
        <v>83</v>
      </c>
      <c r="D10" s="273">
        <f t="shared" si="1"/>
        <v>0</v>
      </c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3:9" ht="17.25" customHeight="1" x14ac:dyDescent="0.25">
      <c r="C11" s="275" t="s">
        <v>84</v>
      </c>
      <c r="D11" s="273">
        <f t="shared" si="1"/>
        <v>0</v>
      </c>
      <c r="E11" s="273">
        <v>0</v>
      </c>
      <c r="F11" s="273">
        <v>0</v>
      </c>
      <c r="G11" s="273">
        <v>0</v>
      </c>
      <c r="H11" s="273">
        <v>0</v>
      </c>
      <c r="I11" s="273">
        <v>0</v>
      </c>
    </row>
    <row r="12" spans="3:9" ht="31.5" customHeight="1" x14ac:dyDescent="0.25">
      <c r="C12" s="274" t="s">
        <v>85</v>
      </c>
      <c r="D12" s="273">
        <f t="shared" si="1"/>
        <v>2</v>
      </c>
      <c r="E12" s="273">
        <v>1</v>
      </c>
      <c r="F12" s="273">
        <v>0</v>
      </c>
      <c r="G12" s="273">
        <v>1</v>
      </c>
      <c r="H12" s="273">
        <v>0</v>
      </c>
      <c r="I12" s="273">
        <v>0</v>
      </c>
    </row>
    <row r="13" spans="3:9" ht="18" customHeight="1" x14ac:dyDescent="0.25">
      <c r="C13" s="275" t="s">
        <v>86</v>
      </c>
      <c r="D13" s="273">
        <f t="shared" si="1"/>
        <v>3</v>
      </c>
      <c r="E13" s="273">
        <v>1</v>
      </c>
      <c r="F13" s="273">
        <v>0</v>
      </c>
      <c r="G13" s="273">
        <v>2</v>
      </c>
      <c r="H13" s="273">
        <v>0</v>
      </c>
      <c r="I13" s="273">
        <v>0</v>
      </c>
    </row>
    <row r="14" spans="3:9" ht="26.25" x14ac:dyDescent="0.25">
      <c r="C14" s="276" t="s">
        <v>87</v>
      </c>
      <c r="D14" s="273">
        <f t="shared" si="1"/>
        <v>2</v>
      </c>
      <c r="E14" s="273">
        <v>1</v>
      </c>
      <c r="F14" s="273">
        <v>0</v>
      </c>
      <c r="G14" s="273">
        <v>1</v>
      </c>
      <c r="H14" s="273">
        <v>0</v>
      </c>
      <c r="I14" s="273">
        <v>0</v>
      </c>
    </row>
    <row r="15" spans="3:9" ht="20.25" customHeight="1" x14ac:dyDescent="0.25">
      <c r="C15" s="275" t="s">
        <v>88</v>
      </c>
      <c r="D15" s="273">
        <f t="shared" si="1"/>
        <v>0</v>
      </c>
      <c r="E15" s="273">
        <v>0</v>
      </c>
      <c r="F15" s="273">
        <v>0</v>
      </c>
      <c r="G15" s="273">
        <v>0</v>
      </c>
      <c r="H15" s="273">
        <v>0</v>
      </c>
      <c r="I15" s="273">
        <v>0</v>
      </c>
    </row>
    <row r="16" spans="3:9" ht="27.75" customHeight="1" x14ac:dyDescent="0.25">
      <c r="C16" s="274" t="s">
        <v>89</v>
      </c>
      <c r="D16" s="273">
        <f t="shared" si="1"/>
        <v>0</v>
      </c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3:9" ht="20.25" customHeight="1" x14ac:dyDescent="0.25">
      <c r="C17" s="274" t="s">
        <v>90</v>
      </c>
      <c r="D17" s="273">
        <f t="shared" si="1"/>
        <v>0</v>
      </c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3:9" ht="25.5" x14ac:dyDescent="0.25">
      <c r="C18" s="274" t="s">
        <v>91</v>
      </c>
      <c r="D18" s="273">
        <f t="shared" si="1"/>
        <v>0</v>
      </c>
      <c r="E18" s="273">
        <v>0</v>
      </c>
      <c r="F18" s="273">
        <v>0</v>
      </c>
      <c r="G18" s="273">
        <v>0</v>
      </c>
      <c r="H18" s="273">
        <v>0</v>
      </c>
      <c r="I18" s="273">
        <v>0</v>
      </c>
    </row>
    <row r="19" spans="3:9" ht="26.25" x14ac:dyDescent="0.25">
      <c r="C19" s="276" t="s">
        <v>92</v>
      </c>
      <c r="D19" s="273">
        <f t="shared" si="1"/>
        <v>0</v>
      </c>
      <c r="E19" s="273">
        <v>0</v>
      </c>
      <c r="F19" s="273">
        <v>0</v>
      </c>
      <c r="G19" s="273">
        <v>0</v>
      </c>
      <c r="H19" s="273">
        <v>0</v>
      </c>
      <c r="I19" s="273">
        <v>0</v>
      </c>
    </row>
    <row r="20" spans="3:9" ht="32.25" customHeight="1" x14ac:dyDescent="0.25">
      <c r="C20" s="274" t="s">
        <v>93</v>
      </c>
      <c r="D20" s="273">
        <f t="shared" si="1"/>
        <v>0</v>
      </c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3:9" ht="20.25" customHeight="1" x14ac:dyDescent="0.25">
      <c r="C21" s="275" t="s">
        <v>94</v>
      </c>
      <c r="D21" s="273">
        <f t="shared" si="1"/>
        <v>0</v>
      </c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  <row r="22" spans="3:9" ht="31.5" customHeight="1" x14ac:dyDescent="0.25">
      <c r="C22" s="276" t="s">
        <v>95</v>
      </c>
      <c r="D22" s="273">
        <f t="shared" si="1"/>
        <v>2</v>
      </c>
      <c r="E22" s="273">
        <v>2</v>
      </c>
      <c r="F22" s="273">
        <v>0</v>
      </c>
      <c r="G22" s="273">
        <v>0</v>
      </c>
      <c r="H22" s="273">
        <v>0</v>
      </c>
      <c r="I22" s="273">
        <v>0</v>
      </c>
    </row>
    <row r="23" spans="3:9" ht="31.5" customHeight="1" x14ac:dyDescent="0.25">
      <c r="C23" s="274" t="s">
        <v>96</v>
      </c>
      <c r="D23" s="273">
        <f t="shared" si="1"/>
        <v>0</v>
      </c>
      <c r="E23" s="273">
        <v>0</v>
      </c>
      <c r="F23" s="273">
        <v>0</v>
      </c>
      <c r="G23" s="273">
        <v>0</v>
      </c>
      <c r="H23" s="273">
        <v>0</v>
      </c>
      <c r="I23" s="273">
        <v>0</v>
      </c>
    </row>
    <row r="24" spans="3:9" ht="25.5" x14ac:dyDescent="0.25">
      <c r="C24" s="274" t="s">
        <v>97</v>
      </c>
      <c r="D24" s="273">
        <f t="shared" si="1"/>
        <v>0</v>
      </c>
      <c r="E24" s="273">
        <v>0</v>
      </c>
      <c r="F24" s="273">
        <v>0</v>
      </c>
      <c r="G24" s="273">
        <v>0</v>
      </c>
      <c r="H24" s="273">
        <v>0</v>
      </c>
      <c r="I24" s="273">
        <v>0</v>
      </c>
    </row>
    <row r="25" spans="3:9" ht="32.25" customHeight="1" x14ac:dyDescent="0.25">
      <c r="C25" s="274" t="s">
        <v>98</v>
      </c>
      <c r="D25" s="273">
        <f t="shared" si="1"/>
        <v>0</v>
      </c>
      <c r="E25" s="273">
        <v>0</v>
      </c>
      <c r="F25" s="273">
        <v>0</v>
      </c>
      <c r="G25" s="273">
        <v>0</v>
      </c>
      <c r="H25" s="273">
        <v>0</v>
      </c>
      <c r="I25" s="273">
        <v>0</v>
      </c>
    </row>
    <row r="26" spans="3:9" ht="22.5" customHeight="1" x14ac:dyDescent="0.25">
      <c r="C26" s="274" t="s">
        <v>99</v>
      </c>
      <c r="D26" s="273">
        <f t="shared" si="1"/>
        <v>0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</row>
    <row r="27" spans="3:9" ht="32.25" customHeight="1" x14ac:dyDescent="0.25">
      <c r="C27" s="278" t="s">
        <v>100</v>
      </c>
      <c r="D27" s="273">
        <f t="shared" si="1"/>
        <v>0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</row>
    <row r="28" spans="3:9" x14ac:dyDescent="0.25">
      <c r="C28" s="280" t="s">
        <v>206</v>
      </c>
      <c r="D28" s="280"/>
      <c r="E28" s="280"/>
      <c r="F28" s="280"/>
      <c r="G28" s="280"/>
      <c r="H28" s="280"/>
      <c r="I28" s="280"/>
    </row>
  </sheetData>
  <mergeCells count="4">
    <mergeCell ref="C1:I1"/>
    <mergeCell ref="C2:C4"/>
    <mergeCell ref="E2:I2"/>
    <mergeCell ref="C28:I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8"/>
  <sheetViews>
    <sheetView tabSelected="1" workbookViewId="0">
      <selection activeCell="N20" sqref="N20"/>
    </sheetView>
  </sheetViews>
  <sheetFormatPr baseColWidth="10" defaultRowHeight="15" x14ac:dyDescent="0.25"/>
  <cols>
    <col min="3" max="3" width="38.28515625" customWidth="1"/>
    <col min="4" max="4" width="10.140625" customWidth="1"/>
    <col min="5" max="5" width="9.140625" customWidth="1"/>
    <col min="6" max="6" width="9" customWidth="1"/>
    <col min="7" max="7" width="8" customWidth="1"/>
    <col min="8" max="8" width="14.7109375" customWidth="1"/>
    <col min="9" max="9" width="13.42578125" customWidth="1"/>
  </cols>
  <sheetData>
    <row r="1" spans="3:13" ht="26.25" customHeight="1" x14ac:dyDescent="0.25">
      <c r="C1" s="262" t="s">
        <v>207</v>
      </c>
      <c r="D1" s="262"/>
      <c r="E1" s="262"/>
      <c r="F1" s="262"/>
      <c r="G1" s="262"/>
      <c r="H1" s="262"/>
      <c r="I1" s="262"/>
    </row>
    <row r="2" spans="3:13" x14ac:dyDescent="0.25">
      <c r="C2" s="263" t="s">
        <v>78</v>
      </c>
      <c r="D2" s="264"/>
      <c r="E2" s="281"/>
      <c r="F2" s="281"/>
      <c r="G2" s="281"/>
      <c r="H2" s="281"/>
      <c r="I2" s="281"/>
    </row>
    <row r="3" spans="3:13" ht="26.25" x14ac:dyDescent="0.25">
      <c r="C3" s="266"/>
      <c r="D3" s="282" t="s">
        <v>203</v>
      </c>
      <c r="E3" s="133" t="s">
        <v>194</v>
      </c>
      <c r="F3" s="282" t="s">
        <v>208</v>
      </c>
      <c r="G3" s="282" t="s">
        <v>197</v>
      </c>
      <c r="H3" s="282" t="s">
        <v>205</v>
      </c>
      <c r="I3" s="133" t="s">
        <v>198</v>
      </c>
    </row>
    <row r="4" spans="3:13" ht="13.5" customHeight="1" x14ac:dyDescent="0.25">
      <c r="C4" s="269"/>
      <c r="D4" s="270" t="s">
        <v>9</v>
      </c>
      <c r="E4" s="283" t="s">
        <v>9</v>
      </c>
      <c r="F4" s="283" t="s">
        <v>9</v>
      </c>
      <c r="G4" s="283" t="s">
        <v>9</v>
      </c>
      <c r="H4" s="283" t="s">
        <v>9</v>
      </c>
      <c r="I4" s="283" t="s">
        <v>9</v>
      </c>
      <c r="M4" s="51"/>
    </row>
    <row r="5" spans="3:13" x14ac:dyDescent="0.25">
      <c r="C5" s="272" t="s">
        <v>6</v>
      </c>
      <c r="D5" s="284">
        <f>SUM(D6:D27)</f>
        <v>5</v>
      </c>
      <c r="E5" s="284">
        <f>SUM(E6:E27)</f>
        <v>2</v>
      </c>
      <c r="F5" s="285">
        <v>0</v>
      </c>
      <c r="G5" s="285">
        <f>SUM(G6:G27)</f>
        <v>3</v>
      </c>
      <c r="H5" s="285">
        <v>0</v>
      </c>
      <c r="I5" s="285">
        <v>0</v>
      </c>
      <c r="M5" s="51"/>
    </row>
    <row r="6" spans="3:13" ht="25.5" x14ac:dyDescent="0.25">
      <c r="C6" s="274" t="s">
        <v>79</v>
      </c>
      <c r="D6" s="286">
        <v>0</v>
      </c>
      <c r="E6" s="286">
        <v>0</v>
      </c>
      <c r="F6" s="286">
        <v>0</v>
      </c>
      <c r="G6" s="286">
        <v>0</v>
      </c>
      <c r="H6" s="286">
        <v>0</v>
      </c>
      <c r="I6" s="286">
        <v>0</v>
      </c>
      <c r="M6" s="51"/>
    </row>
    <row r="7" spans="3:13" ht="18" customHeight="1" x14ac:dyDescent="0.25">
      <c r="C7" s="275" t="s">
        <v>80</v>
      </c>
      <c r="D7" s="286">
        <v>0</v>
      </c>
      <c r="E7" s="286">
        <v>0</v>
      </c>
      <c r="F7" s="286">
        <v>0</v>
      </c>
      <c r="G7" s="286">
        <v>0</v>
      </c>
      <c r="H7" s="286">
        <v>0</v>
      </c>
      <c r="I7" s="286">
        <v>0</v>
      </c>
      <c r="M7" s="51"/>
    </row>
    <row r="8" spans="3:13" ht="18.75" customHeight="1" x14ac:dyDescent="0.25">
      <c r="C8" s="275" t="s">
        <v>81</v>
      </c>
      <c r="D8" s="286">
        <v>2</v>
      </c>
      <c r="E8" s="286">
        <v>0</v>
      </c>
      <c r="F8" s="286">
        <v>0</v>
      </c>
      <c r="G8" s="287">
        <v>2</v>
      </c>
      <c r="H8" s="286">
        <v>0</v>
      </c>
      <c r="I8" s="286">
        <v>0</v>
      </c>
      <c r="M8" s="51"/>
    </row>
    <row r="9" spans="3:13" ht="36.75" customHeight="1" x14ac:dyDescent="0.25">
      <c r="C9" s="274" t="s">
        <v>82</v>
      </c>
      <c r="D9" s="286">
        <v>0</v>
      </c>
      <c r="E9" s="286">
        <v>0</v>
      </c>
      <c r="F9" s="286">
        <v>0</v>
      </c>
      <c r="G9" s="286">
        <v>0</v>
      </c>
      <c r="H9" s="286">
        <v>0</v>
      </c>
      <c r="I9" s="286">
        <v>0</v>
      </c>
      <c r="M9" s="51"/>
    </row>
    <row r="10" spans="3:13" ht="30" customHeight="1" x14ac:dyDescent="0.25">
      <c r="C10" s="274" t="s">
        <v>83</v>
      </c>
      <c r="D10" s="286">
        <v>1</v>
      </c>
      <c r="E10" s="286">
        <v>0</v>
      </c>
      <c r="F10" s="286">
        <v>0</v>
      </c>
      <c r="G10" s="286">
        <v>1</v>
      </c>
      <c r="H10" s="286">
        <v>0</v>
      </c>
      <c r="I10" s="286">
        <v>0</v>
      </c>
      <c r="M10" s="51"/>
    </row>
    <row r="11" spans="3:13" ht="15.75" customHeight="1" x14ac:dyDescent="0.25">
      <c r="C11" s="275" t="s">
        <v>84</v>
      </c>
      <c r="D11" s="286">
        <v>0</v>
      </c>
      <c r="E11" s="286">
        <v>0</v>
      </c>
      <c r="F11" s="286">
        <v>0</v>
      </c>
      <c r="G11" s="287">
        <v>0</v>
      </c>
      <c r="H11" s="286">
        <v>0</v>
      </c>
      <c r="I11" s="286">
        <v>0</v>
      </c>
      <c r="M11" s="51"/>
    </row>
    <row r="12" spans="3:13" ht="25.5" x14ac:dyDescent="0.25">
      <c r="C12" s="274" t="s">
        <v>85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M12" s="51"/>
    </row>
    <row r="13" spans="3:13" ht="18" customHeight="1" x14ac:dyDescent="0.25">
      <c r="C13" s="275" t="s">
        <v>86</v>
      </c>
      <c r="D13" s="286">
        <v>0</v>
      </c>
      <c r="E13" s="286">
        <v>0</v>
      </c>
      <c r="F13" s="286">
        <v>0</v>
      </c>
      <c r="G13" s="287">
        <v>0</v>
      </c>
      <c r="H13" s="286">
        <v>0</v>
      </c>
      <c r="I13" s="286">
        <v>0</v>
      </c>
      <c r="M13" s="51"/>
    </row>
    <row r="14" spans="3:13" ht="25.5" x14ac:dyDescent="0.25">
      <c r="C14" s="274" t="s">
        <v>87</v>
      </c>
      <c r="D14" s="286">
        <v>1</v>
      </c>
      <c r="E14" s="286">
        <v>1</v>
      </c>
      <c r="F14" s="286">
        <v>0</v>
      </c>
      <c r="G14" s="286">
        <v>0</v>
      </c>
      <c r="H14" s="286">
        <v>0</v>
      </c>
      <c r="I14" s="286">
        <v>0</v>
      </c>
      <c r="M14" s="51"/>
    </row>
    <row r="15" spans="3:13" ht="17.25" customHeight="1" x14ac:dyDescent="0.25">
      <c r="C15" s="275" t="s">
        <v>88</v>
      </c>
      <c r="D15" s="286">
        <v>0</v>
      </c>
      <c r="E15" s="286">
        <v>0</v>
      </c>
      <c r="F15" s="286">
        <v>0</v>
      </c>
      <c r="G15" s="286">
        <v>0</v>
      </c>
      <c r="H15" s="286">
        <v>0</v>
      </c>
      <c r="I15" s="286">
        <v>0</v>
      </c>
      <c r="M15" s="51"/>
    </row>
    <row r="16" spans="3:13" ht="25.5" x14ac:dyDescent="0.25">
      <c r="C16" s="274" t="s">
        <v>89</v>
      </c>
      <c r="D16" s="286">
        <v>0</v>
      </c>
      <c r="E16" s="286">
        <v>0</v>
      </c>
      <c r="F16" s="286">
        <v>0</v>
      </c>
      <c r="G16" s="286">
        <v>0</v>
      </c>
      <c r="H16" s="286">
        <v>0</v>
      </c>
      <c r="I16" s="286">
        <v>0</v>
      </c>
      <c r="M16" s="51"/>
    </row>
    <row r="17" spans="3:13" ht="25.5" x14ac:dyDescent="0.25">
      <c r="C17" s="274" t="s">
        <v>90</v>
      </c>
      <c r="D17" s="286">
        <v>0</v>
      </c>
      <c r="E17" s="286">
        <v>0</v>
      </c>
      <c r="F17" s="286">
        <v>0</v>
      </c>
      <c r="G17" s="286">
        <v>0</v>
      </c>
      <c r="H17" s="286">
        <v>0</v>
      </c>
      <c r="I17" s="286">
        <v>0</v>
      </c>
      <c r="M17" s="51"/>
    </row>
    <row r="18" spans="3:13" x14ac:dyDescent="0.25">
      <c r="C18" s="274" t="s">
        <v>91</v>
      </c>
      <c r="D18" s="286">
        <v>0</v>
      </c>
      <c r="E18" s="286">
        <v>0</v>
      </c>
      <c r="F18" s="286">
        <v>0</v>
      </c>
      <c r="G18" s="286">
        <v>0</v>
      </c>
      <c r="H18" s="286">
        <v>0</v>
      </c>
      <c r="I18" s="286">
        <v>0</v>
      </c>
      <c r="M18" s="51"/>
    </row>
    <row r="19" spans="3:13" ht="25.5" x14ac:dyDescent="0.25">
      <c r="C19" s="274" t="s">
        <v>92</v>
      </c>
      <c r="D19" s="286">
        <v>1</v>
      </c>
      <c r="E19" s="286">
        <v>1</v>
      </c>
      <c r="F19" s="286">
        <v>0</v>
      </c>
      <c r="G19" s="286">
        <v>0</v>
      </c>
      <c r="H19" s="286">
        <v>0</v>
      </c>
      <c r="I19" s="286">
        <v>0</v>
      </c>
      <c r="M19" s="51"/>
    </row>
    <row r="20" spans="3:13" ht="38.25" x14ac:dyDescent="0.25">
      <c r="C20" s="274" t="s">
        <v>93</v>
      </c>
      <c r="D20" s="286">
        <v>0</v>
      </c>
      <c r="E20" s="286">
        <v>0</v>
      </c>
      <c r="F20" s="286">
        <v>0</v>
      </c>
      <c r="G20" s="286">
        <v>0</v>
      </c>
      <c r="H20" s="286">
        <v>0</v>
      </c>
      <c r="I20" s="286">
        <v>0</v>
      </c>
      <c r="M20" s="51"/>
    </row>
    <row r="21" spans="3:13" ht="17.25" customHeight="1" x14ac:dyDescent="0.25">
      <c r="C21" s="275" t="s">
        <v>94</v>
      </c>
      <c r="D21" s="286">
        <v>0</v>
      </c>
      <c r="E21" s="286">
        <v>0</v>
      </c>
      <c r="F21" s="286">
        <v>0</v>
      </c>
      <c r="G21" s="286">
        <v>0</v>
      </c>
      <c r="H21" s="286">
        <v>0</v>
      </c>
      <c r="I21" s="286">
        <v>0</v>
      </c>
      <c r="M21" s="51"/>
    </row>
    <row r="22" spans="3:13" ht="38.25" x14ac:dyDescent="0.25">
      <c r="C22" s="274" t="s">
        <v>95</v>
      </c>
      <c r="D22" s="286">
        <v>0</v>
      </c>
      <c r="E22" s="286">
        <v>0</v>
      </c>
      <c r="F22" s="286">
        <v>0</v>
      </c>
      <c r="G22" s="286">
        <v>0</v>
      </c>
      <c r="H22" s="286">
        <v>0</v>
      </c>
      <c r="I22" s="286">
        <v>0</v>
      </c>
      <c r="M22" s="51"/>
    </row>
    <row r="23" spans="3:13" ht="25.5" x14ac:dyDescent="0.25">
      <c r="C23" s="274" t="s">
        <v>96</v>
      </c>
      <c r="D23" s="286">
        <v>0</v>
      </c>
      <c r="E23" s="286">
        <v>0</v>
      </c>
      <c r="F23" s="286">
        <v>0</v>
      </c>
      <c r="G23" s="286">
        <v>0</v>
      </c>
      <c r="H23" s="286">
        <v>0</v>
      </c>
      <c r="I23" s="286">
        <v>0</v>
      </c>
      <c r="M23" s="51"/>
    </row>
    <row r="24" spans="3:13" ht="25.5" x14ac:dyDescent="0.25">
      <c r="C24" s="274" t="s">
        <v>97</v>
      </c>
      <c r="D24" s="286">
        <v>0</v>
      </c>
      <c r="E24" s="286">
        <v>0</v>
      </c>
      <c r="F24" s="286">
        <v>0</v>
      </c>
      <c r="G24" s="286">
        <v>0</v>
      </c>
      <c r="H24" s="286">
        <v>0</v>
      </c>
      <c r="I24" s="286">
        <v>0</v>
      </c>
      <c r="M24" s="51"/>
    </row>
    <row r="25" spans="3:13" ht="25.5" x14ac:dyDescent="0.25">
      <c r="C25" s="274" t="s">
        <v>98</v>
      </c>
      <c r="D25" s="286">
        <v>0</v>
      </c>
      <c r="E25" s="286">
        <v>0</v>
      </c>
      <c r="F25" s="286">
        <v>0</v>
      </c>
      <c r="G25" s="286">
        <v>0</v>
      </c>
      <c r="H25" s="286">
        <v>0</v>
      </c>
      <c r="I25" s="286">
        <v>0</v>
      </c>
      <c r="M25" s="51"/>
    </row>
    <row r="26" spans="3:13" ht="25.5" x14ac:dyDescent="0.25">
      <c r="C26" s="274" t="s">
        <v>99</v>
      </c>
      <c r="D26" s="286">
        <v>0</v>
      </c>
      <c r="E26" s="286">
        <v>0</v>
      </c>
      <c r="F26" s="286">
        <v>0</v>
      </c>
      <c r="G26" s="286">
        <v>0</v>
      </c>
      <c r="H26" s="286">
        <v>0</v>
      </c>
      <c r="I26" s="286">
        <v>0</v>
      </c>
    </row>
    <row r="27" spans="3:13" ht="25.5" x14ac:dyDescent="0.25">
      <c r="C27" s="278" t="s">
        <v>100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</row>
    <row r="28" spans="3:13" x14ac:dyDescent="0.25">
      <c r="C28" s="289" t="s">
        <v>209</v>
      </c>
      <c r="D28" s="289"/>
      <c r="E28" s="289"/>
      <c r="F28" s="289"/>
      <c r="G28" s="289"/>
      <c r="H28" s="289"/>
      <c r="I28" s="289"/>
    </row>
  </sheetData>
  <mergeCells count="4">
    <mergeCell ref="C1:I1"/>
    <mergeCell ref="C2:C4"/>
    <mergeCell ref="E2:I2"/>
    <mergeCell ref="C28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7"/>
  <sheetViews>
    <sheetView workbookViewId="0">
      <selection activeCell="M23" sqref="M23"/>
    </sheetView>
  </sheetViews>
  <sheetFormatPr baseColWidth="10" defaultRowHeight="15" x14ac:dyDescent="0.25"/>
  <cols>
    <col min="3" max="3" width="13.28515625" customWidth="1"/>
    <col min="4" max="4" width="23.85546875" style="69" customWidth="1"/>
    <col min="5" max="5" width="12.140625" customWidth="1"/>
    <col min="6" max="6" width="11" customWidth="1"/>
    <col min="7" max="7" width="10.28515625" customWidth="1"/>
    <col min="8" max="8" width="10.42578125" customWidth="1"/>
    <col min="9" max="9" width="10.5703125" customWidth="1"/>
    <col min="10" max="10" width="10.140625" customWidth="1"/>
  </cols>
  <sheetData>
    <row r="1" spans="3:11" x14ac:dyDescent="0.25">
      <c r="C1" s="37" t="s">
        <v>63</v>
      </c>
      <c r="D1" s="37"/>
      <c r="E1" s="37"/>
      <c r="F1" s="37"/>
      <c r="G1" s="37"/>
      <c r="H1" s="37"/>
      <c r="I1" s="37"/>
      <c r="J1" s="37"/>
    </row>
    <row r="2" spans="3:11" ht="14.25" customHeight="1" x14ac:dyDescent="0.25">
      <c r="C2" s="38"/>
      <c r="D2" s="38"/>
      <c r="E2" s="38"/>
      <c r="F2" s="38"/>
      <c r="G2" s="38"/>
      <c r="H2" s="38"/>
      <c r="I2" s="38"/>
      <c r="J2" s="38"/>
    </row>
    <row r="3" spans="3:11" ht="13.5" customHeight="1" x14ac:dyDescent="0.25">
      <c r="C3" s="39" t="s">
        <v>64</v>
      </c>
      <c r="D3" s="39"/>
      <c r="E3" s="40"/>
      <c r="F3" s="40"/>
      <c r="G3" s="41" t="s">
        <v>65</v>
      </c>
      <c r="H3" s="41"/>
      <c r="I3" s="41"/>
      <c r="J3" s="41"/>
      <c r="K3" s="42"/>
    </row>
    <row r="4" spans="3:11" x14ac:dyDescent="0.25">
      <c r="C4" s="39"/>
      <c r="D4" s="39"/>
      <c r="E4" s="43" t="s">
        <v>66</v>
      </c>
      <c r="F4" s="43"/>
      <c r="G4" s="43" t="s">
        <v>67</v>
      </c>
      <c r="H4" s="43"/>
      <c r="I4" s="43" t="s">
        <v>68</v>
      </c>
      <c r="J4" s="43"/>
      <c r="K4" s="42"/>
    </row>
    <row r="5" spans="3:11" ht="15.75" thickBot="1" x14ac:dyDescent="0.3">
      <c r="C5" s="44"/>
      <c r="D5" s="44"/>
      <c r="E5" s="45" t="s">
        <v>9</v>
      </c>
      <c r="F5" s="45" t="s">
        <v>10</v>
      </c>
      <c r="G5" s="45" t="s">
        <v>9</v>
      </c>
      <c r="H5" s="45" t="s">
        <v>10</v>
      </c>
      <c r="I5" s="45" t="s">
        <v>69</v>
      </c>
      <c r="J5" s="45" t="s">
        <v>10</v>
      </c>
      <c r="K5" s="42"/>
    </row>
    <row r="6" spans="3:11" ht="17.25" customHeight="1" x14ac:dyDescent="0.25">
      <c r="C6" s="46" t="s">
        <v>6</v>
      </c>
      <c r="D6" s="46"/>
      <c r="E6" s="47">
        <f t="shared" ref="E6:F6" si="0">SUM(E7:E46)</f>
        <v>3481</v>
      </c>
      <c r="F6" s="48">
        <f t="shared" si="0"/>
        <v>100</v>
      </c>
      <c r="G6" s="47">
        <f>SUM(G7:G46)</f>
        <v>1448</v>
      </c>
      <c r="H6" s="48">
        <f t="shared" ref="H6" si="1">SUM(H7:H46)</f>
        <v>72.815290900404904</v>
      </c>
      <c r="I6" s="47">
        <f>SUM(I7:I46)</f>
        <v>2033</v>
      </c>
      <c r="J6" s="48">
        <f t="shared" ref="J6" si="2">SUM(J7:J46)</f>
        <v>100.00000000000001</v>
      </c>
    </row>
    <row r="7" spans="3:11" ht="14.25" customHeight="1" x14ac:dyDescent="0.25">
      <c r="C7" s="49" t="s">
        <v>12</v>
      </c>
      <c r="D7" s="50" t="s">
        <v>13</v>
      </c>
      <c r="E7" s="51">
        <f>SUM(I7+G7)</f>
        <v>557</v>
      </c>
      <c r="F7" s="52">
        <f>(E7/$E$6)*100</f>
        <v>16.001149095087619</v>
      </c>
      <c r="G7" s="51">
        <v>284</v>
      </c>
      <c r="H7" s="52">
        <f>(G7/$G$6)*100</f>
        <v>19.613259668508288</v>
      </c>
      <c r="I7" s="51">
        <v>273</v>
      </c>
      <c r="J7" s="52">
        <f>(I7/$I$6)*100</f>
        <v>13.428430890309887</v>
      </c>
    </row>
    <row r="8" spans="3:11" ht="14.25" customHeight="1" x14ac:dyDescent="0.25">
      <c r="C8" s="53"/>
      <c r="D8" s="54" t="s">
        <v>70</v>
      </c>
      <c r="E8" s="51">
        <f t="shared" ref="E8:E46" si="3">SUM(I8+G8)</f>
        <v>331</v>
      </c>
      <c r="F8" s="52">
        <f t="shared" ref="F8:F46" si="4">(E8/$E$6)*100</f>
        <v>9.5087618500430899</v>
      </c>
      <c r="G8" s="51">
        <v>133</v>
      </c>
      <c r="H8" s="52">
        <f t="shared" ref="H8:H20" si="5">(G8/$G$6)*100</f>
        <v>9.1850828729281773</v>
      </c>
      <c r="I8" s="51">
        <v>198</v>
      </c>
      <c r="J8" s="52">
        <f t="shared" ref="J8:J46" si="6">(I8/$I$6)*100</f>
        <v>9.7393015248401387</v>
      </c>
    </row>
    <row r="9" spans="3:11" ht="12.75" customHeight="1" x14ac:dyDescent="0.25">
      <c r="C9" s="55"/>
      <c r="D9" s="56" t="s">
        <v>15</v>
      </c>
      <c r="E9" s="57">
        <f t="shared" si="3"/>
        <v>273</v>
      </c>
      <c r="F9" s="58">
        <f t="shared" si="4"/>
        <v>7.8425739729962656</v>
      </c>
      <c r="G9" s="57">
        <v>102</v>
      </c>
      <c r="H9" s="58">
        <f t="shared" si="5"/>
        <v>7.0441988950276242</v>
      </c>
      <c r="I9" s="57">
        <v>171</v>
      </c>
      <c r="J9" s="58">
        <f t="shared" si="6"/>
        <v>8.4112149532710276</v>
      </c>
    </row>
    <row r="10" spans="3:11" ht="12.75" customHeight="1" x14ac:dyDescent="0.25">
      <c r="C10" s="59" t="s">
        <v>16</v>
      </c>
      <c r="D10" s="50" t="s">
        <v>17</v>
      </c>
      <c r="E10" s="51">
        <f t="shared" si="3"/>
        <v>0</v>
      </c>
      <c r="F10" s="52">
        <f t="shared" si="4"/>
        <v>0</v>
      </c>
      <c r="G10" s="51">
        <v>0</v>
      </c>
      <c r="H10" s="52">
        <f t="shared" si="5"/>
        <v>0</v>
      </c>
      <c r="I10" s="51">
        <v>0</v>
      </c>
      <c r="J10" s="52">
        <f t="shared" si="6"/>
        <v>0</v>
      </c>
    </row>
    <row r="11" spans="3:11" ht="14.25" customHeight="1" x14ac:dyDescent="0.25">
      <c r="C11" s="60"/>
      <c r="D11" s="54" t="s">
        <v>18</v>
      </c>
      <c r="E11" s="51">
        <f t="shared" si="3"/>
        <v>271</v>
      </c>
      <c r="F11" s="52">
        <f t="shared" si="4"/>
        <v>7.78511921861534</v>
      </c>
      <c r="G11" s="51">
        <v>95</v>
      </c>
      <c r="H11" s="52">
        <f t="shared" si="5"/>
        <v>6.5607734806629834</v>
      </c>
      <c r="I11" s="51">
        <v>176</v>
      </c>
      <c r="J11" s="52">
        <f t="shared" si="6"/>
        <v>8.6571569109690127</v>
      </c>
    </row>
    <row r="12" spans="3:11" ht="12.75" customHeight="1" x14ac:dyDescent="0.25">
      <c r="C12" s="60"/>
      <c r="D12" s="54" t="s">
        <v>19</v>
      </c>
      <c r="E12" s="51">
        <f t="shared" si="3"/>
        <v>53</v>
      </c>
      <c r="F12" s="52">
        <f t="shared" si="4"/>
        <v>1.522550991094513</v>
      </c>
      <c r="G12" s="51">
        <v>26</v>
      </c>
      <c r="H12" s="52">
        <f t="shared" si="5"/>
        <v>1.7955801104972375</v>
      </c>
      <c r="I12" s="51">
        <v>27</v>
      </c>
      <c r="J12" s="52">
        <f t="shared" si="6"/>
        <v>1.3280865715691097</v>
      </c>
    </row>
    <row r="13" spans="3:11" ht="15" customHeight="1" x14ac:dyDescent="0.25">
      <c r="C13" s="60"/>
      <c r="D13" s="54" t="s">
        <v>20</v>
      </c>
      <c r="E13" s="51">
        <f t="shared" si="3"/>
        <v>0</v>
      </c>
      <c r="F13" s="52">
        <f t="shared" si="4"/>
        <v>0</v>
      </c>
      <c r="G13" s="51">
        <v>0</v>
      </c>
      <c r="H13" s="52">
        <f t="shared" si="5"/>
        <v>0</v>
      </c>
      <c r="I13" s="51">
        <v>0</v>
      </c>
      <c r="J13" s="52">
        <f t="shared" si="6"/>
        <v>0</v>
      </c>
    </row>
    <row r="14" spans="3:11" ht="15" customHeight="1" x14ac:dyDescent="0.25">
      <c r="C14" s="60"/>
      <c r="D14" s="54" t="s">
        <v>21</v>
      </c>
      <c r="E14" s="61">
        <f t="shared" si="3"/>
        <v>68</v>
      </c>
      <c r="F14" s="62">
        <f t="shared" si="4"/>
        <v>1.9534616489514507</v>
      </c>
      <c r="G14" s="51">
        <v>25</v>
      </c>
      <c r="H14" s="62">
        <f t="shared" si="5"/>
        <v>1.7265193370165748</v>
      </c>
      <c r="I14" s="61">
        <v>43</v>
      </c>
      <c r="J14" s="62">
        <f t="shared" si="6"/>
        <v>2.115100836202656</v>
      </c>
    </row>
    <row r="15" spans="3:11" x14ac:dyDescent="0.25">
      <c r="C15" s="63"/>
      <c r="D15" s="56" t="s">
        <v>22</v>
      </c>
      <c r="E15" s="57">
        <f t="shared" si="3"/>
        <v>5</v>
      </c>
      <c r="F15" s="58">
        <f t="shared" si="4"/>
        <v>0.14363688595231255</v>
      </c>
      <c r="G15" s="57">
        <v>2</v>
      </c>
      <c r="H15" s="58">
        <f t="shared" si="5"/>
        <v>0.13812154696132595</v>
      </c>
      <c r="I15" s="57">
        <v>3</v>
      </c>
      <c r="J15" s="58">
        <f t="shared" si="6"/>
        <v>0.14756517461878996</v>
      </c>
    </row>
    <row r="16" spans="3:11" ht="13.5" customHeight="1" x14ac:dyDescent="0.25">
      <c r="C16" s="59" t="s">
        <v>23</v>
      </c>
      <c r="D16" s="50" t="s">
        <v>24</v>
      </c>
      <c r="E16" s="51">
        <f t="shared" si="3"/>
        <v>5</v>
      </c>
      <c r="F16" s="52">
        <f t="shared" si="4"/>
        <v>0.14363688595231255</v>
      </c>
      <c r="G16" s="64">
        <v>0</v>
      </c>
      <c r="H16" s="52">
        <f t="shared" si="5"/>
        <v>0</v>
      </c>
      <c r="I16" s="51">
        <v>5</v>
      </c>
      <c r="J16" s="52">
        <f t="shared" si="6"/>
        <v>0.24594195769798327</v>
      </c>
    </row>
    <row r="17" spans="3:10" ht="13.5" customHeight="1" x14ac:dyDescent="0.25">
      <c r="C17" s="60"/>
      <c r="D17" s="54" t="s">
        <v>25</v>
      </c>
      <c r="E17" s="51">
        <f t="shared" si="3"/>
        <v>11</v>
      </c>
      <c r="F17" s="52">
        <f t="shared" si="4"/>
        <v>0.31600114909508764</v>
      </c>
      <c r="G17" s="64">
        <v>1</v>
      </c>
      <c r="H17" s="52">
        <f t="shared" si="5"/>
        <v>6.9060773480662974E-2</v>
      </c>
      <c r="I17" s="51">
        <v>10</v>
      </c>
      <c r="J17" s="52">
        <f t="shared" si="6"/>
        <v>0.49188391539596654</v>
      </c>
    </row>
    <row r="18" spans="3:10" x14ac:dyDescent="0.25">
      <c r="C18" s="63"/>
      <c r="D18" s="56" t="s">
        <v>26</v>
      </c>
      <c r="E18" s="57">
        <f t="shared" si="3"/>
        <v>154</v>
      </c>
      <c r="F18" s="58">
        <f t="shared" si="4"/>
        <v>4.4240160873312266</v>
      </c>
      <c r="G18" s="57">
        <v>57</v>
      </c>
      <c r="H18" s="58">
        <f t="shared" si="5"/>
        <v>3.9364640883977895</v>
      </c>
      <c r="I18" s="57">
        <v>97</v>
      </c>
      <c r="J18" s="58">
        <f t="shared" si="6"/>
        <v>4.7712739793408749</v>
      </c>
    </row>
    <row r="19" spans="3:10" x14ac:dyDescent="0.25">
      <c r="C19" s="59" t="s">
        <v>27</v>
      </c>
      <c r="D19" s="50" t="s">
        <v>28</v>
      </c>
      <c r="E19" s="51">
        <f t="shared" si="3"/>
        <v>0</v>
      </c>
      <c r="F19" s="52">
        <f t="shared" si="4"/>
        <v>0</v>
      </c>
      <c r="G19" s="64">
        <v>0</v>
      </c>
      <c r="H19" s="52">
        <f t="shared" si="5"/>
        <v>0</v>
      </c>
      <c r="I19" s="51">
        <v>0</v>
      </c>
      <c r="J19" s="52">
        <f t="shared" si="6"/>
        <v>0</v>
      </c>
    </row>
    <row r="20" spans="3:10" x14ac:dyDescent="0.25">
      <c r="C20" s="60"/>
      <c r="D20" s="54" t="s">
        <v>29</v>
      </c>
      <c r="E20" s="51">
        <f t="shared" si="3"/>
        <v>128</v>
      </c>
      <c r="F20" s="52">
        <f t="shared" si="4"/>
        <v>3.6771042803792016</v>
      </c>
      <c r="G20" s="51">
        <v>49</v>
      </c>
      <c r="H20" s="52">
        <f t="shared" si="5"/>
        <v>3.3839779005524857</v>
      </c>
      <c r="I20" s="51">
        <v>79</v>
      </c>
      <c r="J20" s="52">
        <f t="shared" si="6"/>
        <v>3.885882931628136</v>
      </c>
    </row>
    <row r="21" spans="3:10" ht="12" customHeight="1" x14ac:dyDescent="0.25">
      <c r="C21" s="60"/>
      <c r="D21" s="54" t="s">
        <v>30</v>
      </c>
      <c r="E21" s="51">
        <f t="shared" si="3"/>
        <v>0</v>
      </c>
      <c r="F21" s="52">
        <f t="shared" si="4"/>
        <v>0</v>
      </c>
      <c r="G21" s="51">
        <v>0</v>
      </c>
      <c r="H21" s="52">
        <f>(G21/$E$6)*100</f>
        <v>0</v>
      </c>
      <c r="I21" s="51">
        <v>0</v>
      </c>
      <c r="J21" s="52">
        <f t="shared" si="6"/>
        <v>0</v>
      </c>
    </row>
    <row r="22" spans="3:10" ht="16.5" customHeight="1" x14ac:dyDescent="0.25">
      <c r="C22" s="63"/>
      <c r="D22" s="56" t="s">
        <v>31</v>
      </c>
      <c r="E22" s="57">
        <f t="shared" si="3"/>
        <v>54</v>
      </c>
      <c r="F22" s="58">
        <f t="shared" si="4"/>
        <v>1.5512783682849756</v>
      </c>
      <c r="G22" s="57">
        <v>19</v>
      </c>
      <c r="H22" s="58">
        <f t="shared" ref="H22:H46" si="7">(G22/$E$6)*100</f>
        <v>0.54582016661878763</v>
      </c>
      <c r="I22" s="57">
        <v>35</v>
      </c>
      <c r="J22" s="58">
        <f t="shared" si="6"/>
        <v>1.7215937038858831</v>
      </c>
    </row>
    <row r="23" spans="3:10" ht="25.5" x14ac:dyDescent="0.25">
      <c r="C23" s="59" t="s">
        <v>71</v>
      </c>
      <c r="D23" s="65" t="s">
        <v>33</v>
      </c>
      <c r="E23" s="51">
        <f t="shared" si="3"/>
        <v>38</v>
      </c>
      <c r="F23" s="52">
        <f t="shared" si="4"/>
        <v>1.0916403332375753</v>
      </c>
      <c r="G23" s="64">
        <v>19</v>
      </c>
      <c r="H23" s="52">
        <f t="shared" si="7"/>
        <v>0.54582016661878763</v>
      </c>
      <c r="I23" s="64">
        <v>19</v>
      </c>
      <c r="J23" s="52">
        <f t="shared" si="6"/>
        <v>0.93457943925233633</v>
      </c>
    </row>
    <row r="24" spans="3:10" ht="25.5" x14ac:dyDescent="0.25">
      <c r="C24" s="60"/>
      <c r="D24" s="66" t="s">
        <v>34</v>
      </c>
      <c r="E24" s="51">
        <f t="shared" si="3"/>
        <v>47</v>
      </c>
      <c r="F24" s="52">
        <f t="shared" si="4"/>
        <v>1.3501867279517381</v>
      </c>
      <c r="G24" s="64">
        <v>15</v>
      </c>
      <c r="H24" s="52">
        <f t="shared" si="7"/>
        <v>0.43091065785693766</v>
      </c>
      <c r="I24" s="64">
        <v>32</v>
      </c>
      <c r="J24" s="52">
        <f t="shared" si="6"/>
        <v>1.5740285292670928</v>
      </c>
    </row>
    <row r="25" spans="3:10" ht="18" customHeight="1" x14ac:dyDescent="0.25">
      <c r="C25" s="60"/>
      <c r="D25" s="54" t="s">
        <v>35</v>
      </c>
      <c r="E25" s="51">
        <f t="shared" si="3"/>
        <v>67</v>
      </c>
      <c r="F25" s="52">
        <f t="shared" si="4"/>
        <v>1.9247342717609881</v>
      </c>
      <c r="G25" s="51">
        <v>31</v>
      </c>
      <c r="H25" s="52">
        <f t="shared" si="7"/>
        <v>0.8905486929043378</v>
      </c>
      <c r="I25" s="51">
        <v>36</v>
      </c>
      <c r="J25" s="52">
        <f t="shared" si="6"/>
        <v>1.7707820954254796</v>
      </c>
    </row>
    <row r="26" spans="3:10" ht="14.25" customHeight="1" x14ac:dyDescent="0.25">
      <c r="C26" s="60"/>
      <c r="D26" s="54" t="s">
        <v>36</v>
      </c>
      <c r="E26" s="51">
        <f t="shared" si="3"/>
        <v>0</v>
      </c>
      <c r="F26" s="52">
        <f t="shared" si="4"/>
        <v>0</v>
      </c>
      <c r="G26" s="61">
        <v>0</v>
      </c>
      <c r="H26" s="52">
        <f t="shared" si="7"/>
        <v>0</v>
      </c>
      <c r="I26" s="61">
        <v>0</v>
      </c>
      <c r="J26" s="52">
        <f t="shared" si="6"/>
        <v>0</v>
      </c>
    </row>
    <row r="27" spans="3:10" ht="16.5" customHeight="1" x14ac:dyDescent="0.25">
      <c r="C27" s="63"/>
      <c r="D27" s="56" t="s">
        <v>72</v>
      </c>
      <c r="E27" s="57">
        <f t="shared" si="3"/>
        <v>0</v>
      </c>
      <c r="F27" s="58">
        <f t="shared" si="4"/>
        <v>0</v>
      </c>
      <c r="G27" s="57">
        <v>0</v>
      </c>
      <c r="H27" s="58">
        <f t="shared" si="7"/>
        <v>0</v>
      </c>
      <c r="I27" s="57">
        <v>0</v>
      </c>
      <c r="J27" s="58">
        <f t="shared" si="6"/>
        <v>0</v>
      </c>
    </row>
    <row r="28" spans="3:10" x14ac:dyDescent="0.25">
      <c r="C28" s="59" t="s">
        <v>38</v>
      </c>
      <c r="D28" s="50" t="s">
        <v>39</v>
      </c>
      <c r="E28" s="51">
        <f t="shared" si="3"/>
        <v>0</v>
      </c>
      <c r="F28" s="52">
        <f t="shared" si="4"/>
        <v>0</v>
      </c>
      <c r="G28" s="64">
        <v>0</v>
      </c>
      <c r="H28" s="52">
        <f t="shared" si="7"/>
        <v>0</v>
      </c>
      <c r="I28" s="51">
        <v>0</v>
      </c>
      <c r="J28" s="52">
        <f t="shared" si="6"/>
        <v>0</v>
      </c>
    </row>
    <row r="29" spans="3:10" x14ac:dyDescent="0.25">
      <c r="C29" s="60"/>
      <c r="D29" s="54" t="s">
        <v>40</v>
      </c>
      <c r="E29" s="51">
        <f t="shared" si="3"/>
        <v>0</v>
      </c>
      <c r="F29" s="52">
        <f t="shared" si="4"/>
        <v>0</v>
      </c>
      <c r="G29" s="64">
        <v>0</v>
      </c>
      <c r="H29" s="52">
        <f t="shared" si="7"/>
        <v>0</v>
      </c>
      <c r="I29" s="51">
        <v>0</v>
      </c>
      <c r="J29" s="52">
        <f t="shared" si="6"/>
        <v>0</v>
      </c>
    </row>
    <row r="30" spans="3:10" ht="11.25" customHeight="1" x14ac:dyDescent="0.25">
      <c r="C30" s="60"/>
      <c r="D30" s="54" t="s">
        <v>41</v>
      </c>
      <c r="E30" s="51">
        <f t="shared" si="3"/>
        <v>0</v>
      </c>
      <c r="F30" s="52">
        <f t="shared" si="4"/>
        <v>0</v>
      </c>
      <c r="G30" s="64">
        <v>0</v>
      </c>
      <c r="H30" s="52">
        <f t="shared" si="7"/>
        <v>0</v>
      </c>
      <c r="I30" s="51">
        <v>0</v>
      </c>
      <c r="J30" s="52">
        <f t="shared" si="6"/>
        <v>0</v>
      </c>
    </row>
    <row r="31" spans="3:10" ht="14.25" customHeight="1" x14ac:dyDescent="0.25">
      <c r="C31" s="60"/>
      <c r="D31" s="54" t="s">
        <v>42</v>
      </c>
      <c r="E31" s="51">
        <f t="shared" si="3"/>
        <v>223</v>
      </c>
      <c r="F31" s="52">
        <f t="shared" si="4"/>
        <v>6.4062051134731401</v>
      </c>
      <c r="G31" s="61">
        <v>113</v>
      </c>
      <c r="H31" s="52">
        <f t="shared" si="7"/>
        <v>3.2461936225222634</v>
      </c>
      <c r="I31" s="61">
        <v>110</v>
      </c>
      <c r="J31" s="62">
        <f t="shared" si="6"/>
        <v>5.4107230693556323</v>
      </c>
    </row>
    <row r="32" spans="3:10" x14ac:dyDescent="0.25">
      <c r="C32" s="63"/>
      <c r="D32" s="56" t="s">
        <v>43</v>
      </c>
      <c r="E32" s="57">
        <f t="shared" si="3"/>
        <v>86</v>
      </c>
      <c r="F32" s="58">
        <f t="shared" si="4"/>
        <v>2.470554438379776</v>
      </c>
      <c r="G32" s="57">
        <v>28</v>
      </c>
      <c r="H32" s="58">
        <f t="shared" si="7"/>
        <v>0.80436656133295037</v>
      </c>
      <c r="I32" s="57">
        <v>58</v>
      </c>
      <c r="J32" s="58">
        <f t="shared" si="6"/>
        <v>2.852926709296606</v>
      </c>
    </row>
    <row r="33" spans="3:10" x14ac:dyDescent="0.25">
      <c r="C33" s="59" t="s">
        <v>44</v>
      </c>
      <c r="D33" s="50" t="s">
        <v>45</v>
      </c>
      <c r="E33" s="51">
        <f t="shared" si="3"/>
        <v>0</v>
      </c>
      <c r="F33" s="52">
        <f t="shared" si="4"/>
        <v>0</v>
      </c>
      <c r="G33" s="64">
        <v>0</v>
      </c>
      <c r="H33" s="52">
        <f t="shared" si="7"/>
        <v>0</v>
      </c>
      <c r="I33" s="51">
        <v>0</v>
      </c>
      <c r="J33" s="52">
        <f t="shared" si="6"/>
        <v>0</v>
      </c>
    </row>
    <row r="34" spans="3:10" ht="15" customHeight="1" x14ac:dyDescent="0.25">
      <c r="C34" s="60"/>
      <c r="D34" s="54" t="s">
        <v>46</v>
      </c>
      <c r="E34" s="51">
        <f t="shared" si="3"/>
        <v>19</v>
      </c>
      <c r="F34" s="52">
        <f t="shared" si="4"/>
        <v>0.54582016661878763</v>
      </c>
      <c r="G34" s="61">
        <v>8</v>
      </c>
      <c r="H34" s="52">
        <f t="shared" si="7"/>
        <v>0.2298190175237001</v>
      </c>
      <c r="I34" s="61">
        <v>11</v>
      </c>
      <c r="J34" s="62">
        <f t="shared" si="6"/>
        <v>0.5410723069355633</v>
      </c>
    </row>
    <row r="35" spans="3:10" x14ac:dyDescent="0.25">
      <c r="C35" s="63"/>
      <c r="D35" s="56" t="s">
        <v>47</v>
      </c>
      <c r="E35" s="57">
        <f t="shared" si="3"/>
        <v>706</v>
      </c>
      <c r="F35" s="58">
        <f t="shared" si="4"/>
        <v>20.281528296466533</v>
      </c>
      <c r="G35" s="57">
        <v>279</v>
      </c>
      <c r="H35" s="58">
        <f t="shared" si="7"/>
        <v>8.0149382361390415</v>
      </c>
      <c r="I35" s="57">
        <v>427</v>
      </c>
      <c r="J35" s="58">
        <f t="shared" si="6"/>
        <v>21.003443187407772</v>
      </c>
    </row>
    <row r="36" spans="3:10" x14ac:dyDescent="0.25">
      <c r="C36" s="59" t="s">
        <v>48</v>
      </c>
      <c r="D36" s="50" t="s">
        <v>49</v>
      </c>
      <c r="E36" s="51">
        <f t="shared" si="3"/>
        <v>0</v>
      </c>
      <c r="F36" s="52">
        <f t="shared" si="4"/>
        <v>0</v>
      </c>
      <c r="G36" s="64">
        <v>0</v>
      </c>
      <c r="H36" s="52">
        <f t="shared" si="7"/>
        <v>0</v>
      </c>
      <c r="I36" s="51">
        <v>0</v>
      </c>
      <c r="J36" s="52">
        <f t="shared" si="6"/>
        <v>0</v>
      </c>
    </row>
    <row r="37" spans="3:10" ht="13.5" customHeight="1" x14ac:dyDescent="0.25">
      <c r="C37" s="60"/>
      <c r="D37" s="54" t="s">
        <v>50</v>
      </c>
      <c r="E37" s="51">
        <f t="shared" si="3"/>
        <v>0</v>
      </c>
      <c r="F37" s="52">
        <f t="shared" si="4"/>
        <v>0</v>
      </c>
      <c r="G37" s="64">
        <v>0</v>
      </c>
      <c r="H37" s="52">
        <f t="shared" si="7"/>
        <v>0</v>
      </c>
      <c r="I37" s="51">
        <v>0</v>
      </c>
      <c r="J37" s="52">
        <f t="shared" si="6"/>
        <v>0</v>
      </c>
    </row>
    <row r="38" spans="3:10" x14ac:dyDescent="0.25">
      <c r="C38" s="60"/>
      <c r="D38" s="54" t="s">
        <v>51</v>
      </c>
      <c r="E38" s="51">
        <f t="shared" si="3"/>
        <v>0</v>
      </c>
      <c r="F38" s="52">
        <f t="shared" si="4"/>
        <v>0</v>
      </c>
      <c r="G38" s="64">
        <v>0</v>
      </c>
      <c r="H38" s="52">
        <f t="shared" si="7"/>
        <v>0</v>
      </c>
      <c r="I38" s="51">
        <v>0</v>
      </c>
      <c r="J38" s="52">
        <f t="shared" si="6"/>
        <v>0</v>
      </c>
    </row>
    <row r="39" spans="3:10" x14ac:dyDescent="0.25">
      <c r="C39" s="63"/>
      <c r="D39" s="56" t="s">
        <v>52</v>
      </c>
      <c r="E39" s="57">
        <f t="shared" si="3"/>
        <v>0</v>
      </c>
      <c r="F39" s="58">
        <f t="shared" si="4"/>
        <v>0</v>
      </c>
      <c r="G39" s="57">
        <v>0</v>
      </c>
      <c r="H39" s="58">
        <f t="shared" si="7"/>
        <v>0</v>
      </c>
      <c r="I39" s="57">
        <v>0</v>
      </c>
      <c r="J39" s="58">
        <f t="shared" si="6"/>
        <v>0</v>
      </c>
    </row>
    <row r="40" spans="3:10" x14ac:dyDescent="0.25">
      <c r="C40" s="59" t="s">
        <v>53</v>
      </c>
      <c r="D40" s="50" t="s">
        <v>54</v>
      </c>
      <c r="E40" s="51">
        <f t="shared" si="3"/>
        <v>64</v>
      </c>
      <c r="F40" s="52">
        <f t="shared" si="4"/>
        <v>1.8385521401896008</v>
      </c>
      <c r="G40" s="51">
        <v>25</v>
      </c>
      <c r="H40" s="52">
        <f t="shared" si="7"/>
        <v>0.71818442976156283</v>
      </c>
      <c r="I40" s="51">
        <v>39</v>
      </c>
      <c r="J40" s="52">
        <f t="shared" si="6"/>
        <v>1.9183472700442696</v>
      </c>
    </row>
    <row r="41" spans="3:10" ht="11.25" customHeight="1" x14ac:dyDescent="0.25">
      <c r="C41" s="60"/>
      <c r="D41" s="54" t="s">
        <v>55</v>
      </c>
      <c r="E41" s="51">
        <f t="shared" si="3"/>
        <v>0</v>
      </c>
      <c r="F41" s="52">
        <f t="shared" si="4"/>
        <v>0</v>
      </c>
      <c r="G41" s="61">
        <v>0</v>
      </c>
      <c r="H41" s="52">
        <f t="shared" si="7"/>
        <v>0</v>
      </c>
      <c r="I41" s="61">
        <v>0</v>
      </c>
      <c r="J41" s="62">
        <f t="shared" si="6"/>
        <v>0</v>
      </c>
    </row>
    <row r="42" spans="3:10" x14ac:dyDescent="0.25">
      <c r="C42" s="63"/>
      <c r="D42" s="67" t="s">
        <v>56</v>
      </c>
      <c r="E42" s="57">
        <f t="shared" si="3"/>
        <v>0</v>
      </c>
      <c r="F42" s="58">
        <f t="shared" si="4"/>
        <v>0</v>
      </c>
      <c r="G42" s="57">
        <v>0</v>
      </c>
      <c r="H42" s="58">
        <f t="shared" si="7"/>
        <v>0</v>
      </c>
      <c r="I42" s="57">
        <v>0</v>
      </c>
      <c r="J42" s="58">
        <f t="shared" si="6"/>
        <v>0</v>
      </c>
    </row>
    <row r="43" spans="3:10" x14ac:dyDescent="0.25">
      <c r="C43" s="59" t="s">
        <v>57</v>
      </c>
      <c r="D43" s="54" t="s">
        <v>58</v>
      </c>
      <c r="E43" s="51">
        <f t="shared" si="3"/>
        <v>76</v>
      </c>
      <c r="F43" s="52">
        <f t="shared" si="4"/>
        <v>2.1832806664751505</v>
      </c>
      <c r="G43" s="51">
        <v>49</v>
      </c>
      <c r="H43" s="52">
        <f t="shared" si="7"/>
        <v>1.4076414823326631</v>
      </c>
      <c r="I43" s="51">
        <v>27</v>
      </c>
      <c r="J43" s="52">
        <f t="shared" si="6"/>
        <v>1.3280865715691097</v>
      </c>
    </row>
    <row r="44" spans="3:10" x14ac:dyDescent="0.25">
      <c r="C44" s="60"/>
      <c r="D44" s="54" t="s">
        <v>59</v>
      </c>
      <c r="E44" s="51">
        <f t="shared" si="3"/>
        <v>245</v>
      </c>
      <c r="F44" s="52">
        <f t="shared" si="4"/>
        <v>7.0382074116633149</v>
      </c>
      <c r="G44" s="51">
        <v>88</v>
      </c>
      <c r="H44" s="52">
        <f t="shared" si="7"/>
        <v>2.5280091927607011</v>
      </c>
      <c r="I44" s="51">
        <v>157</v>
      </c>
      <c r="J44" s="52">
        <f t="shared" si="6"/>
        <v>7.7225774717166757</v>
      </c>
    </row>
    <row r="45" spans="3:10" x14ac:dyDescent="0.25">
      <c r="C45" s="60"/>
      <c r="D45" s="54" t="s">
        <v>60</v>
      </c>
      <c r="E45" s="51">
        <f t="shared" si="3"/>
        <v>0</v>
      </c>
      <c r="F45" s="52">
        <f t="shared" si="4"/>
        <v>0</v>
      </c>
      <c r="G45" s="51">
        <v>0</v>
      </c>
      <c r="H45" s="52">
        <f t="shared" si="7"/>
        <v>0</v>
      </c>
      <c r="I45" s="51">
        <v>0</v>
      </c>
      <c r="J45" s="52">
        <f t="shared" si="6"/>
        <v>0</v>
      </c>
    </row>
    <row r="46" spans="3:10" x14ac:dyDescent="0.25">
      <c r="C46" s="63"/>
      <c r="D46" s="56" t="s">
        <v>61</v>
      </c>
      <c r="E46" s="51">
        <f t="shared" si="3"/>
        <v>0</v>
      </c>
      <c r="F46" s="52">
        <f t="shared" si="4"/>
        <v>0</v>
      </c>
      <c r="G46" s="57">
        <v>0</v>
      </c>
      <c r="H46" s="52">
        <f t="shared" si="7"/>
        <v>0</v>
      </c>
      <c r="I46" s="57">
        <v>0</v>
      </c>
      <c r="J46" s="52">
        <f t="shared" si="6"/>
        <v>0</v>
      </c>
    </row>
    <row r="47" spans="3:10" ht="15" customHeight="1" x14ac:dyDescent="0.25">
      <c r="C47" s="68" t="s">
        <v>73</v>
      </c>
      <c r="D47" s="68"/>
      <c r="E47" s="68"/>
      <c r="F47" s="68"/>
      <c r="G47" s="68"/>
      <c r="H47" s="68"/>
      <c r="I47" s="68"/>
      <c r="J47" s="68"/>
    </row>
  </sheetData>
  <mergeCells count="18">
    <mergeCell ref="C28:C32"/>
    <mergeCell ref="C33:C35"/>
    <mergeCell ref="C36:C39"/>
    <mergeCell ref="C40:C42"/>
    <mergeCell ref="C43:C46"/>
    <mergeCell ref="C47:J47"/>
    <mergeCell ref="C6:D6"/>
    <mergeCell ref="C7:C9"/>
    <mergeCell ref="C10:C15"/>
    <mergeCell ref="C16:C18"/>
    <mergeCell ref="C19:C22"/>
    <mergeCell ref="C23:C27"/>
    <mergeCell ref="C1:J2"/>
    <mergeCell ref="C3:D5"/>
    <mergeCell ref="G3:J3"/>
    <mergeCell ref="E4:F4"/>
    <mergeCell ref="G4:H4"/>
    <mergeCell ref="I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7"/>
  <sheetViews>
    <sheetView workbookViewId="0">
      <selection activeCell="B34" sqref="B34"/>
    </sheetView>
  </sheetViews>
  <sheetFormatPr baseColWidth="10" defaultRowHeight="15" x14ac:dyDescent="0.25"/>
  <cols>
    <col min="3" max="3" width="13.42578125" customWidth="1"/>
    <col min="4" max="4" width="23.7109375" customWidth="1"/>
    <col min="5" max="5" width="10.7109375" customWidth="1"/>
    <col min="6" max="7" width="10" customWidth="1"/>
    <col min="8" max="8" width="10.140625" customWidth="1"/>
    <col min="9" max="9" width="9.28515625" customWidth="1"/>
    <col min="10" max="10" width="11.140625" customWidth="1"/>
  </cols>
  <sheetData>
    <row r="2" spans="3:11" ht="33" customHeight="1" thickBot="1" x14ac:dyDescent="0.3">
      <c r="C2" s="70" t="s">
        <v>74</v>
      </c>
      <c r="D2" s="70"/>
      <c r="E2" s="70"/>
      <c r="F2" s="70"/>
      <c r="G2" s="70"/>
      <c r="H2" s="70"/>
      <c r="I2" s="70"/>
      <c r="J2" s="70"/>
    </row>
    <row r="3" spans="3:11" ht="40.5" customHeight="1" x14ac:dyDescent="0.25">
      <c r="C3" s="71" t="s">
        <v>64</v>
      </c>
      <c r="D3" s="71"/>
      <c r="E3" s="40"/>
      <c r="F3" s="40"/>
      <c r="G3" s="72" t="s">
        <v>65</v>
      </c>
      <c r="H3" s="72"/>
      <c r="I3" s="72"/>
      <c r="J3" s="72"/>
      <c r="K3" s="42"/>
    </row>
    <row r="4" spans="3:11" x14ac:dyDescent="0.25">
      <c r="C4" s="39"/>
      <c r="D4" s="39"/>
      <c r="E4" s="43" t="s">
        <v>66</v>
      </c>
      <c r="F4" s="43"/>
      <c r="G4" s="43" t="s">
        <v>75</v>
      </c>
      <c r="H4" s="43"/>
      <c r="I4" s="43" t="s">
        <v>76</v>
      </c>
      <c r="J4" s="43"/>
      <c r="K4" s="42"/>
    </row>
    <row r="5" spans="3:11" x14ac:dyDescent="0.25">
      <c r="C5" s="73"/>
      <c r="D5" s="73"/>
      <c r="E5" s="74" t="s">
        <v>9</v>
      </c>
      <c r="F5" s="74" t="s">
        <v>10</v>
      </c>
      <c r="G5" s="74" t="s">
        <v>9</v>
      </c>
      <c r="H5" s="74" t="s">
        <v>10</v>
      </c>
      <c r="I5" s="74" t="s">
        <v>69</v>
      </c>
      <c r="J5" s="74" t="s">
        <v>10</v>
      </c>
    </row>
    <row r="6" spans="3:11" x14ac:dyDescent="0.25">
      <c r="C6" s="75" t="s">
        <v>6</v>
      </c>
      <c r="D6" s="75"/>
      <c r="E6" s="76">
        <f t="shared" ref="E6:J6" si="0">SUM(E7:E46)</f>
        <v>3481</v>
      </c>
      <c r="F6" s="77">
        <f t="shared" si="0"/>
        <v>100</v>
      </c>
      <c r="G6" s="76">
        <f>SUM(G7:G46)</f>
        <v>2810</v>
      </c>
      <c r="H6" s="77">
        <f t="shared" si="0"/>
        <v>80.178109738580858</v>
      </c>
      <c r="I6" s="76">
        <f>SUM(I7:I46)</f>
        <v>671</v>
      </c>
      <c r="J6" s="77">
        <f t="shared" si="0"/>
        <v>19.276070094800343</v>
      </c>
    </row>
    <row r="7" spans="3:11" ht="15" customHeight="1" x14ac:dyDescent="0.25">
      <c r="C7" s="78" t="s">
        <v>12</v>
      </c>
      <c r="D7" s="79" t="s">
        <v>13</v>
      </c>
      <c r="E7" s="80">
        <f>SUM(I7+G7)</f>
        <v>557</v>
      </c>
      <c r="F7" s="81">
        <f>(E7/$E$6)*100</f>
        <v>16.001149095087619</v>
      </c>
      <c r="G7" s="82">
        <v>507</v>
      </c>
      <c r="H7" s="83">
        <f>(G7/$E$6)*100</f>
        <v>14.564780235564493</v>
      </c>
      <c r="I7" s="82">
        <v>50</v>
      </c>
      <c r="J7" s="83">
        <f>(I7/$E$6)*100</f>
        <v>1.4363688595231257</v>
      </c>
    </row>
    <row r="8" spans="3:11" x14ac:dyDescent="0.25">
      <c r="C8" s="84"/>
      <c r="D8" s="85" t="s">
        <v>70</v>
      </c>
      <c r="E8" s="80">
        <f t="shared" ref="E8:E46" si="1">SUM(I8+G8)</f>
        <v>331</v>
      </c>
      <c r="F8" s="81">
        <f t="shared" ref="F8:F46" si="2">(E8/$E$6)*100</f>
        <v>9.5087618500430899</v>
      </c>
      <c r="G8" s="86">
        <v>258</v>
      </c>
      <c r="H8" s="83">
        <f t="shared" ref="H8:H46" si="3">(G8/$E$6)*100</f>
        <v>7.411663315139327</v>
      </c>
      <c r="I8" s="86">
        <v>73</v>
      </c>
      <c r="J8" s="83">
        <f t="shared" ref="J8:J46" si="4">(I8/$E$6)*100</f>
        <v>2.0970985349037634</v>
      </c>
    </row>
    <row r="9" spans="3:11" x14ac:dyDescent="0.25">
      <c r="C9" s="87"/>
      <c r="D9" s="88" t="s">
        <v>15</v>
      </c>
      <c r="E9" s="89">
        <f t="shared" si="1"/>
        <v>273</v>
      </c>
      <c r="F9" s="90">
        <f t="shared" si="2"/>
        <v>7.8425739729962656</v>
      </c>
      <c r="G9" s="91">
        <v>218</v>
      </c>
      <c r="H9" s="90">
        <f t="shared" si="3"/>
        <v>6.2625682275208279</v>
      </c>
      <c r="I9" s="91">
        <v>55</v>
      </c>
      <c r="J9" s="90">
        <f t="shared" si="4"/>
        <v>1.5800057454754379</v>
      </c>
    </row>
    <row r="10" spans="3:11" ht="11.25" customHeight="1" x14ac:dyDescent="0.25">
      <c r="C10" s="92" t="s">
        <v>16</v>
      </c>
      <c r="D10" s="79" t="s">
        <v>17</v>
      </c>
      <c r="E10" s="80">
        <f t="shared" si="1"/>
        <v>0</v>
      </c>
      <c r="F10" s="81">
        <f t="shared" si="2"/>
        <v>0</v>
      </c>
      <c r="G10" s="82">
        <v>0</v>
      </c>
      <c r="H10" s="83">
        <f t="shared" si="3"/>
        <v>0</v>
      </c>
      <c r="I10" s="86">
        <v>0</v>
      </c>
      <c r="J10" s="83">
        <f t="shared" si="4"/>
        <v>0</v>
      </c>
    </row>
    <row r="11" spans="3:11" ht="13.5" customHeight="1" x14ac:dyDescent="0.25">
      <c r="C11" s="93"/>
      <c r="D11" s="85" t="s">
        <v>18</v>
      </c>
      <c r="E11" s="80">
        <f t="shared" si="1"/>
        <v>271</v>
      </c>
      <c r="F11" s="81">
        <f t="shared" si="2"/>
        <v>7.78511921861534</v>
      </c>
      <c r="G11" s="82">
        <v>231</v>
      </c>
      <c r="H11" s="83">
        <f t="shared" si="3"/>
        <v>6.63602413099684</v>
      </c>
      <c r="I11" s="86">
        <v>40</v>
      </c>
      <c r="J11" s="83">
        <f t="shared" si="4"/>
        <v>1.1490950876185004</v>
      </c>
    </row>
    <row r="12" spans="3:11" ht="13.5" customHeight="1" x14ac:dyDescent="0.25">
      <c r="C12" s="93"/>
      <c r="D12" s="85" t="s">
        <v>19</v>
      </c>
      <c r="E12" s="80">
        <f t="shared" si="1"/>
        <v>53</v>
      </c>
      <c r="F12" s="81">
        <f t="shared" si="2"/>
        <v>1.522550991094513</v>
      </c>
      <c r="G12" s="82">
        <v>49</v>
      </c>
      <c r="H12" s="83">
        <f t="shared" si="3"/>
        <v>1.4076414823326631</v>
      </c>
      <c r="I12" s="86">
        <v>4</v>
      </c>
      <c r="J12" s="83">
        <f t="shared" si="4"/>
        <v>0.11490950876185005</v>
      </c>
    </row>
    <row r="13" spans="3:11" ht="12.75" customHeight="1" x14ac:dyDescent="0.25">
      <c r="C13" s="93"/>
      <c r="D13" s="85" t="s">
        <v>20</v>
      </c>
      <c r="E13" s="80">
        <f t="shared" si="1"/>
        <v>0</v>
      </c>
      <c r="F13" s="81">
        <f t="shared" si="2"/>
        <v>0</v>
      </c>
      <c r="G13" s="82">
        <v>0</v>
      </c>
      <c r="H13" s="83">
        <f t="shared" si="3"/>
        <v>0</v>
      </c>
      <c r="I13" s="86">
        <v>0</v>
      </c>
      <c r="J13" s="83">
        <f t="shared" si="4"/>
        <v>0</v>
      </c>
    </row>
    <row r="14" spans="3:11" ht="14.25" customHeight="1" x14ac:dyDescent="0.25">
      <c r="C14" s="93"/>
      <c r="D14" s="85" t="s">
        <v>21</v>
      </c>
      <c r="E14" s="80">
        <f t="shared" si="1"/>
        <v>68</v>
      </c>
      <c r="F14" s="81">
        <f t="shared" si="2"/>
        <v>1.9534616489514507</v>
      </c>
      <c r="G14" s="86">
        <v>47</v>
      </c>
      <c r="H14" s="83">
        <f t="shared" si="3"/>
        <v>1.3501867279517381</v>
      </c>
      <c r="I14" s="86">
        <v>21</v>
      </c>
      <c r="J14" s="83">
        <f t="shared" si="4"/>
        <v>0.60327492099971269</v>
      </c>
    </row>
    <row r="15" spans="3:11" ht="14.25" customHeight="1" x14ac:dyDescent="0.25">
      <c r="C15" s="94"/>
      <c r="D15" s="88" t="s">
        <v>22</v>
      </c>
      <c r="E15" s="89">
        <f t="shared" si="1"/>
        <v>5</v>
      </c>
      <c r="F15" s="90">
        <f t="shared" si="2"/>
        <v>0.14363688595231255</v>
      </c>
      <c r="G15" s="91">
        <v>5</v>
      </c>
      <c r="H15" s="90">
        <f t="shared" si="3"/>
        <v>0.14363688595231255</v>
      </c>
      <c r="I15" s="91">
        <v>0</v>
      </c>
      <c r="J15" s="90">
        <f t="shared" si="4"/>
        <v>0</v>
      </c>
    </row>
    <row r="16" spans="3:11" x14ac:dyDescent="0.25">
      <c r="C16" s="92" t="s">
        <v>23</v>
      </c>
      <c r="D16" s="79" t="s">
        <v>24</v>
      </c>
      <c r="E16" s="80">
        <f t="shared" si="1"/>
        <v>5</v>
      </c>
      <c r="F16" s="81">
        <f t="shared" si="2"/>
        <v>0.14363688595231255</v>
      </c>
      <c r="G16" s="82">
        <v>3</v>
      </c>
      <c r="H16" s="83">
        <f t="shared" si="3"/>
        <v>8.618213157138753E-2</v>
      </c>
      <c r="I16" s="86">
        <v>2</v>
      </c>
      <c r="J16" s="83">
        <f t="shared" si="4"/>
        <v>5.7454754380925024E-2</v>
      </c>
    </row>
    <row r="17" spans="3:10" x14ac:dyDescent="0.25">
      <c r="C17" s="93"/>
      <c r="D17" s="85" t="s">
        <v>25</v>
      </c>
      <c r="E17" s="80">
        <f t="shared" si="1"/>
        <v>11</v>
      </c>
      <c r="F17" s="81">
        <f t="shared" si="2"/>
        <v>0.31600114909508764</v>
      </c>
      <c r="G17" s="86">
        <v>7</v>
      </c>
      <c r="H17" s="81">
        <f t="shared" si="3"/>
        <v>0.20109164033323759</v>
      </c>
      <c r="I17" s="86">
        <v>4</v>
      </c>
      <c r="J17" s="81">
        <f t="shared" si="4"/>
        <v>0.11490950876185005</v>
      </c>
    </row>
    <row r="18" spans="3:10" x14ac:dyDescent="0.25">
      <c r="C18" s="94"/>
      <c r="D18" s="88" t="s">
        <v>26</v>
      </c>
      <c r="E18" s="89">
        <f t="shared" si="1"/>
        <v>154</v>
      </c>
      <c r="F18" s="90">
        <f t="shared" si="2"/>
        <v>4.4240160873312266</v>
      </c>
      <c r="G18" s="91">
        <v>133</v>
      </c>
      <c r="H18" s="90">
        <f t="shared" si="3"/>
        <v>3.8207411663315143</v>
      </c>
      <c r="I18" s="91">
        <v>21</v>
      </c>
      <c r="J18" s="90">
        <f t="shared" si="4"/>
        <v>0.60327492099971269</v>
      </c>
    </row>
    <row r="19" spans="3:10" x14ac:dyDescent="0.25">
      <c r="C19" s="92" t="s">
        <v>27</v>
      </c>
      <c r="D19" s="79" t="s">
        <v>28</v>
      </c>
      <c r="E19" s="80">
        <f t="shared" si="1"/>
        <v>0</v>
      </c>
      <c r="F19" s="81">
        <f t="shared" si="2"/>
        <v>0</v>
      </c>
      <c r="G19" s="82">
        <v>0</v>
      </c>
      <c r="H19" s="83">
        <f t="shared" si="3"/>
        <v>0</v>
      </c>
      <c r="I19" s="86">
        <v>0</v>
      </c>
      <c r="J19" s="83">
        <f t="shared" si="4"/>
        <v>0</v>
      </c>
    </row>
    <row r="20" spans="3:10" ht="14.25" customHeight="1" x14ac:dyDescent="0.25">
      <c r="C20" s="93"/>
      <c r="D20" s="85" t="s">
        <v>29</v>
      </c>
      <c r="E20" s="80">
        <f t="shared" si="1"/>
        <v>128</v>
      </c>
      <c r="F20" s="81">
        <f t="shared" si="2"/>
        <v>3.6771042803792016</v>
      </c>
      <c r="G20" s="82">
        <v>120</v>
      </c>
      <c r="H20" s="83">
        <f t="shared" si="3"/>
        <v>3.4472852628555013</v>
      </c>
      <c r="I20" s="86">
        <v>8</v>
      </c>
      <c r="J20" s="83">
        <f t="shared" si="4"/>
        <v>0.2298190175237001</v>
      </c>
    </row>
    <row r="21" spans="3:10" ht="13.5" customHeight="1" x14ac:dyDescent="0.25">
      <c r="C21" s="93"/>
      <c r="D21" s="85" t="s">
        <v>30</v>
      </c>
      <c r="E21" s="80">
        <f t="shared" si="1"/>
        <v>0</v>
      </c>
      <c r="F21" s="81">
        <f t="shared" si="2"/>
        <v>0</v>
      </c>
      <c r="G21" s="86">
        <v>0</v>
      </c>
      <c r="H21" s="83">
        <f t="shared" si="3"/>
        <v>0</v>
      </c>
      <c r="I21" s="86">
        <v>0</v>
      </c>
      <c r="J21" s="83">
        <f t="shared" si="4"/>
        <v>0</v>
      </c>
    </row>
    <row r="22" spans="3:10" x14ac:dyDescent="0.25">
      <c r="C22" s="94"/>
      <c r="D22" s="88" t="s">
        <v>31</v>
      </c>
      <c r="E22" s="89">
        <f t="shared" si="1"/>
        <v>54</v>
      </c>
      <c r="F22" s="90">
        <f t="shared" si="2"/>
        <v>1.5512783682849756</v>
      </c>
      <c r="G22" s="91">
        <v>44</v>
      </c>
      <c r="H22" s="90">
        <f t="shared" si="3"/>
        <v>1.2640045963803506</v>
      </c>
      <c r="I22" s="91">
        <v>10</v>
      </c>
      <c r="J22" s="90">
        <f t="shared" si="4"/>
        <v>0.28727377190462511</v>
      </c>
    </row>
    <row r="23" spans="3:10" ht="25.5" x14ac:dyDescent="0.25">
      <c r="C23" s="92" t="s">
        <v>71</v>
      </c>
      <c r="D23" s="95" t="s">
        <v>33</v>
      </c>
      <c r="E23" s="80">
        <f t="shared" si="1"/>
        <v>38</v>
      </c>
      <c r="F23" s="81">
        <f t="shared" si="2"/>
        <v>1.0916403332375753</v>
      </c>
      <c r="G23" s="82">
        <v>38</v>
      </c>
      <c r="H23" s="83">
        <f t="shared" si="3"/>
        <v>1.0916403332375753</v>
      </c>
      <c r="I23" s="86">
        <v>0</v>
      </c>
      <c r="J23" s="83">
        <f t="shared" si="4"/>
        <v>0</v>
      </c>
    </row>
    <row r="24" spans="3:10" ht="25.5" x14ac:dyDescent="0.25">
      <c r="C24" s="93"/>
      <c r="D24" s="96" t="s">
        <v>34</v>
      </c>
      <c r="E24" s="80">
        <f t="shared" si="1"/>
        <v>47</v>
      </c>
      <c r="F24" s="81">
        <f t="shared" si="2"/>
        <v>1.3501867279517381</v>
      </c>
      <c r="G24" s="82">
        <v>27</v>
      </c>
      <c r="H24" s="83">
        <f t="shared" si="3"/>
        <v>0.77563918414248778</v>
      </c>
      <c r="I24" s="86">
        <v>20</v>
      </c>
      <c r="J24" s="83">
        <f t="shared" si="4"/>
        <v>0.57454754380925022</v>
      </c>
    </row>
    <row r="25" spans="3:10" x14ac:dyDescent="0.25">
      <c r="C25" s="93"/>
      <c r="D25" s="85" t="s">
        <v>35</v>
      </c>
      <c r="E25" s="80">
        <f t="shared" si="1"/>
        <v>67</v>
      </c>
      <c r="F25" s="81">
        <f t="shared" si="2"/>
        <v>1.9247342717609881</v>
      </c>
      <c r="G25" s="82">
        <v>57</v>
      </c>
      <c r="H25" s="83">
        <f t="shared" si="3"/>
        <v>1.6374604998563631</v>
      </c>
      <c r="I25" s="86">
        <v>10</v>
      </c>
      <c r="J25" s="83">
        <f t="shared" si="4"/>
        <v>0.28727377190462511</v>
      </c>
    </row>
    <row r="26" spans="3:10" x14ac:dyDescent="0.25">
      <c r="C26" s="93"/>
      <c r="D26" s="85" t="s">
        <v>36</v>
      </c>
      <c r="E26" s="80">
        <f t="shared" si="1"/>
        <v>0</v>
      </c>
      <c r="F26" s="81">
        <f t="shared" si="2"/>
        <v>0</v>
      </c>
      <c r="G26" s="86">
        <v>0</v>
      </c>
      <c r="H26" s="81">
        <f t="shared" si="3"/>
        <v>0</v>
      </c>
      <c r="I26" s="86">
        <v>0</v>
      </c>
      <c r="J26" s="81">
        <f t="shared" si="4"/>
        <v>0</v>
      </c>
    </row>
    <row r="27" spans="3:10" x14ac:dyDescent="0.25">
      <c r="C27" s="94"/>
      <c r="D27" s="88" t="s">
        <v>72</v>
      </c>
      <c r="E27" s="89">
        <f t="shared" si="1"/>
        <v>0</v>
      </c>
      <c r="F27" s="90">
        <f t="shared" si="2"/>
        <v>0</v>
      </c>
      <c r="G27" s="91">
        <v>0</v>
      </c>
      <c r="H27" s="90">
        <f t="shared" si="3"/>
        <v>0</v>
      </c>
      <c r="I27" s="91">
        <v>0</v>
      </c>
      <c r="J27" s="90">
        <f t="shared" si="4"/>
        <v>0</v>
      </c>
    </row>
    <row r="28" spans="3:10" x14ac:dyDescent="0.25">
      <c r="C28" s="92" t="s">
        <v>38</v>
      </c>
      <c r="D28" s="79" t="s">
        <v>39</v>
      </c>
      <c r="E28" s="80">
        <f t="shared" si="1"/>
        <v>0</v>
      </c>
      <c r="F28" s="81">
        <f t="shared" si="2"/>
        <v>0</v>
      </c>
      <c r="G28" s="82">
        <v>0</v>
      </c>
      <c r="H28" s="83">
        <f t="shared" si="3"/>
        <v>0</v>
      </c>
      <c r="I28" s="86">
        <v>0</v>
      </c>
      <c r="J28" s="83">
        <f t="shared" si="4"/>
        <v>0</v>
      </c>
    </row>
    <row r="29" spans="3:10" ht="12.75" customHeight="1" x14ac:dyDescent="0.25">
      <c r="C29" s="93"/>
      <c r="D29" s="85" t="s">
        <v>40</v>
      </c>
      <c r="E29" s="80">
        <f t="shared" si="1"/>
        <v>0</v>
      </c>
      <c r="F29" s="81">
        <f t="shared" si="2"/>
        <v>0</v>
      </c>
      <c r="G29" s="82">
        <v>0</v>
      </c>
      <c r="H29" s="83">
        <f t="shared" si="3"/>
        <v>0</v>
      </c>
      <c r="I29" s="86">
        <v>0</v>
      </c>
      <c r="J29" s="83">
        <f t="shared" si="4"/>
        <v>0</v>
      </c>
    </row>
    <row r="30" spans="3:10" x14ac:dyDescent="0.25">
      <c r="C30" s="93"/>
      <c r="D30" s="85" t="s">
        <v>41</v>
      </c>
      <c r="E30" s="80">
        <f t="shared" si="1"/>
        <v>0</v>
      </c>
      <c r="F30" s="81">
        <f t="shared" si="2"/>
        <v>0</v>
      </c>
      <c r="G30" s="82">
        <v>0</v>
      </c>
      <c r="H30" s="83">
        <f t="shared" si="3"/>
        <v>0</v>
      </c>
      <c r="I30" s="86">
        <v>0</v>
      </c>
      <c r="J30" s="83">
        <f t="shared" si="4"/>
        <v>0</v>
      </c>
    </row>
    <row r="31" spans="3:10" x14ac:dyDescent="0.25">
      <c r="C31" s="93"/>
      <c r="D31" s="85" t="s">
        <v>42</v>
      </c>
      <c r="E31" s="80">
        <f t="shared" si="1"/>
        <v>223</v>
      </c>
      <c r="F31" s="81">
        <f t="shared" si="2"/>
        <v>6.4062051134731401</v>
      </c>
      <c r="G31" s="86">
        <v>142</v>
      </c>
      <c r="H31" s="81">
        <f t="shared" si="3"/>
        <v>4.0792875610456765</v>
      </c>
      <c r="I31" s="86">
        <v>81</v>
      </c>
      <c r="J31" s="81">
        <f t="shared" si="4"/>
        <v>2.3269175524274632</v>
      </c>
    </row>
    <row r="32" spans="3:10" x14ac:dyDescent="0.25">
      <c r="C32" s="94"/>
      <c r="D32" s="88" t="s">
        <v>43</v>
      </c>
      <c r="E32" s="89">
        <f t="shared" si="1"/>
        <v>86</v>
      </c>
      <c r="F32" s="90">
        <f t="shared" si="2"/>
        <v>2.470554438379776</v>
      </c>
      <c r="G32" s="91">
        <v>60</v>
      </c>
      <c r="H32" s="90">
        <f t="shared" si="3"/>
        <v>1.7236426314277506</v>
      </c>
      <c r="I32" s="91">
        <v>26</v>
      </c>
      <c r="J32" s="90">
        <f t="shared" si="4"/>
        <v>0.7469118069520253</v>
      </c>
    </row>
    <row r="33" spans="3:10" x14ac:dyDescent="0.25">
      <c r="C33" s="92" t="s">
        <v>44</v>
      </c>
      <c r="D33" s="79" t="s">
        <v>45</v>
      </c>
      <c r="E33" s="80">
        <f t="shared" si="1"/>
        <v>0</v>
      </c>
      <c r="F33" s="81">
        <f t="shared" si="2"/>
        <v>0</v>
      </c>
      <c r="G33" s="82">
        <v>0</v>
      </c>
      <c r="H33" s="83">
        <f t="shared" si="3"/>
        <v>0</v>
      </c>
      <c r="I33" s="86">
        <v>0</v>
      </c>
      <c r="J33" s="83">
        <f t="shared" si="4"/>
        <v>0</v>
      </c>
    </row>
    <row r="34" spans="3:10" x14ac:dyDescent="0.25">
      <c r="C34" s="93"/>
      <c r="D34" s="85" t="s">
        <v>46</v>
      </c>
      <c r="E34" s="80">
        <f t="shared" si="1"/>
        <v>19</v>
      </c>
      <c r="F34" s="81">
        <f t="shared" si="2"/>
        <v>0.54582016661878763</v>
      </c>
      <c r="G34" s="86">
        <v>19</v>
      </c>
      <c r="H34" s="83">
        <v>0</v>
      </c>
      <c r="I34" s="86">
        <v>0</v>
      </c>
      <c r="J34" s="83">
        <f t="shared" si="4"/>
        <v>0</v>
      </c>
    </row>
    <row r="35" spans="3:10" ht="14.25" customHeight="1" x14ac:dyDescent="0.25">
      <c r="C35" s="94"/>
      <c r="D35" s="88" t="s">
        <v>47</v>
      </c>
      <c r="E35" s="89">
        <f t="shared" si="1"/>
        <v>706</v>
      </c>
      <c r="F35" s="90">
        <f t="shared" si="2"/>
        <v>20.281528296466533</v>
      </c>
      <c r="G35" s="91">
        <v>582</v>
      </c>
      <c r="H35" s="90">
        <f t="shared" si="3"/>
        <v>16.71933352484918</v>
      </c>
      <c r="I35" s="91">
        <v>124</v>
      </c>
      <c r="J35" s="90">
        <f t="shared" si="4"/>
        <v>3.5621947716173512</v>
      </c>
    </row>
    <row r="36" spans="3:10" x14ac:dyDescent="0.25">
      <c r="C36" s="92" t="s">
        <v>48</v>
      </c>
      <c r="D36" s="79" t="s">
        <v>49</v>
      </c>
      <c r="E36" s="80">
        <f t="shared" si="1"/>
        <v>0</v>
      </c>
      <c r="F36" s="81">
        <f t="shared" si="2"/>
        <v>0</v>
      </c>
      <c r="G36" s="82">
        <v>0</v>
      </c>
      <c r="H36" s="83">
        <f t="shared" si="3"/>
        <v>0</v>
      </c>
      <c r="I36" s="86">
        <v>0</v>
      </c>
      <c r="J36" s="83">
        <f t="shared" si="4"/>
        <v>0</v>
      </c>
    </row>
    <row r="37" spans="3:10" x14ac:dyDescent="0.25">
      <c r="C37" s="93"/>
      <c r="D37" s="85" t="s">
        <v>50</v>
      </c>
      <c r="E37" s="80">
        <f t="shared" si="1"/>
        <v>0</v>
      </c>
      <c r="F37" s="81">
        <f t="shared" si="2"/>
        <v>0</v>
      </c>
      <c r="G37" s="82">
        <v>0</v>
      </c>
      <c r="H37" s="83">
        <f t="shared" si="3"/>
        <v>0</v>
      </c>
      <c r="I37" s="86">
        <v>0</v>
      </c>
      <c r="J37" s="83">
        <f t="shared" si="4"/>
        <v>0</v>
      </c>
    </row>
    <row r="38" spans="3:10" ht="12.75" customHeight="1" x14ac:dyDescent="0.25">
      <c r="C38" s="93"/>
      <c r="D38" s="85" t="s">
        <v>51</v>
      </c>
      <c r="E38" s="80">
        <f t="shared" si="1"/>
        <v>0</v>
      </c>
      <c r="F38" s="81">
        <f t="shared" si="2"/>
        <v>0</v>
      </c>
      <c r="G38" s="86">
        <v>0</v>
      </c>
      <c r="H38" s="83">
        <f t="shared" si="3"/>
        <v>0</v>
      </c>
      <c r="I38" s="86">
        <v>0</v>
      </c>
      <c r="J38" s="83">
        <f t="shared" si="4"/>
        <v>0</v>
      </c>
    </row>
    <row r="39" spans="3:10" x14ac:dyDescent="0.25">
      <c r="C39" s="94"/>
      <c r="D39" s="88" t="s">
        <v>52</v>
      </c>
      <c r="E39" s="89">
        <f t="shared" si="1"/>
        <v>0</v>
      </c>
      <c r="F39" s="90">
        <f t="shared" si="2"/>
        <v>0</v>
      </c>
      <c r="G39" s="91">
        <v>0</v>
      </c>
      <c r="H39" s="90">
        <f t="shared" si="3"/>
        <v>0</v>
      </c>
      <c r="I39" s="91">
        <v>0</v>
      </c>
      <c r="J39" s="90">
        <f t="shared" si="4"/>
        <v>0</v>
      </c>
    </row>
    <row r="40" spans="3:10" x14ac:dyDescent="0.25">
      <c r="C40" s="92" t="s">
        <v>53</v>
      </c>
      <c r="D40" s="79" t="s">
        <v>54</v>
      </c>
      <c r="E40" s="80">
        <f t="shared" si="1"/>
        <v>64</v>
      </c>
      <c r="F40" s="81">
        <f t="shared" si="2"/>
        <v>1.8385521401896008</v>
      </c>
      <c r="G40" s="82">
        <v>51</v>
      </c>
      <c r="H40" s="83">
        <f t="shared" si="3"/>
        <v>1.465096236713588</v>
      </c>
      <c r="I40" s="86">
        <v>13</v>
      </c>
      <c r="J40" s="83">
        <f t="shared" si="4"/>
        <v>0.37345590347601265</v>
      </c>
    </row>
    <row r="41" spans="3:10" x14ac:dyDescent="0.25">
      <c r="C41" s="93"/>
      <c r="D41" s="85" t="s">
        <v>55</v>
      </c>
      <c r="E41" s="80">
        <f t="shared" si="1"/>
        <v>0</v>
      </c>
      <c r="F41" s="81">
        <f t="shared" si="2"/>
        <v>0</v>
      </c>
      <c r="G41" s="86">
        <v>0</v>
      </c>
      <c r="H41" s="83">
        <f t="shared" si="3"/>
        <v>0</v>
      </c>
      <c r="I41" s="86">
        <v>0</v>
      </c>
      <c r="J41" s="83">
        <f t="shared" si="4"/>
        <v>0</v>
      </c>
    </row>
    <row r="42" spans="3:10" x14ac:dyDescent="0.25">
      <c r="C42" s="94"/>
      <c r="D42" s="97" t="s">
        <v>56</v>
      </c>
      <c r="E42" s="89">
        <f t="shared" si="1"/>
        <v>0</v>
      </c>
      <c r="F42" s="90">
        <f t="shared" si="2"/>
        <v>0</v>
      </c>
      <c r="G42" s="91">
        <v>0</v>
      </c>
      <c r="H42" s="90">
        <v>0</v>
      </c>
      <c r="I42" s="91">
        <v>0</v>
      </c>
      <c r="J42" s="90">
        <f t="shared" si="4"/>
        <v>0</v>
      </c>
    </row>
    <row r="43" spans="3:10" ht="13.5" customHeight="1" x14ac:dyDescent="0.25">
      <c r="C43" s="92" t="s">
        <v>57</v>
      </c>
      <c r="D43" s="85" t="s">
        <v>58</v>
      </c>
      <c r="E43" s="80">
        <f t="shared" si="1"/>
        <v>76</v>
      </c>
      <c r="F43" s="81">
        <f t="shared" si="2"/>
        <v>2.1832806664751505</v>
      </c>
      <c r="G43" s="82">
        <v>56</v>
      </c>
      <c r="H43" s="83">
        <f t="shared" si="3"/>
        <v>1.6087331226659007</v>
      </c>
      <c r="I43" s="86">
        <v>20</v>
      </c>
      <c r="J43" s="83">
        <f t="shared" si="4"/>
        <v>0.57454754380925022</v>
      </c>
    </row>
    <row r="44" spans="3:10" x14ac:dyDescent="0.25">
      <c r="C44" s="93"/>
      <c r="D44" s="85" t="s">
        <v>59</v>
      </c>
      <c r="E44" s="80">
        <f t="shared" si="1"/>
        <v>245</v>
      </c>
      <c r="F44" s="81">
        <f t="shared" si="2"/>
        <v>7.0382074116633149</v>
      </c>
      <c r="G44" s="82">
        <v>156</v>
      </c>
      <c r="H44" s="83">
        <f t="shared" si="3"/>
        <v>4.4814708417121523</v>
      </c>
      <c r="I44" s="86">
        <v>89</v>
      </c>
      <c r="J44" s="83">
        <f t="shared" si="4"/>
        <v>2.5567365699511635</v>
      </c>
    </row>
    <row r="45" spans="3:10" x14ac:dyDescent="0.25">
      <c r="C45" s="93"/>
      <c r="D45" s="85" t="s">
        <v>60</v>
      </c>
      <c r="E45" s="80">
        <f t="shared" si="1"/>
        <v>0</v>
      </c>
      <c r="F45" s="81">
        <f t="shared" si="2"/>
        <v>0</v>
      </c>
      <c r="G45" s="82">
        <v>0</v>
      </c>
      <c r="H45" s="83">
        <f t="shared" si="3"/>
        <v>0</v>
      </c>
      <c r="I45" s="86">
        <v>0</v>
      </c>
      <c r="J45" s="81">
        <f t="shared" si="4"/>
        <v>0</v>
      </c>
    </row>
    <row r="46" spans="3:10" x14ac:dyDescent="0.25">
      <c r="C46" s="94"/>
      <c r="D46" s="88" t="s">
        <v>61</v>
      </c>
      <c r="E46" s="80">
        <f t="shared" si="1"/>
        <v>0</v>
      </c>
      <c r="F46" s="81">
        <f t="shared" si="2"/>
        <v>0</v>
      </c>
      <c r="G46" s="91">
        <v>0</v>
      </c>
      <c r="H46" s="83">
        <f t="shared" si="3"/>
        <v>0</v>
      </c>
      <c r="I46" s="91">
        <v>0</v>
      </c>
      <c r="J46" s="90">
        <f t="shared" si="4"/>
        <v>0</v>
      </c>
    </row>
    <row r="47" spans="3:10" ht="15" customHeight="1" x14ac:dyDescent="0.25">
      <c r="C47" s="68" t="s">
        <v>73</v>
      </c>
      <c r="D47" s="68"/>
      <c r="E47" s="68"/>
      <c r="F47" s="68"/>
      <c r="G47" s="68"/>
      <c r="H47" s="68"/>
      <c r="I47" s="68"/>
      <c r="J47" s="68"/>
    </row>
  </sheetData>
  <mergeCells count="18">
    <mergeCell ref="C28:C32"/>
    <mergeCell ref="C33:C35"/>
    <mergeCell ref="C36:C39"/>
    <mergeCell ref="C40:C42"/>
    <mergeCell ref="C43:C46"/>
    <mergeCell ref="C47:J47"/>
    <mergeCell ref="C6:D6"/>
    <mergeCell ref="C7:C9"/>
    <mergeCell ref="C10:C15"/>
    <mergeCell ref="C16:C18"/>
    <mergeCell ref="C19:C22"/>
    <mergeCell ref="C23:C27"/>
    <mergeCell ref="C2:J2"/>
    <mergeCell ref="C3:D5"/>
    <mergeCell ref="G3:J3"/>
    <mergeCell ref="E4:F4"/>
    <mergeCell ref="G4:H4"/>
    <mergeCell ref="I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workbookViewId="0">
      <selection activeCell="B2" sqref="B2:D3"/>
    </sheetView>
  </sheetViews>
  <sheetFormatPr baseColWidth="10" defaultRowHeight="15" x14ac:dyDescent="0.25"/>
  <cols>
    <col min="2" max="2" width="51.42578125" customWidth="1"/>
    <col min="3" max="3" width="18.5703125" customWidth="1"/>
    <col min="4" max="4" width="16.28515625" customWidth="1"/>
  </cols>
  <sheetData>
    <row r="2" spans="2:4" x14ac:dyDescent="0.25">
      <c r="B2" s="98" t="s">
        <v>77</v>
      </c>
      <c r="C2" s="98"/>
      <c r="D2" s="98"/>
    </row>
    <row r="3" spans="2:4" x14ac:dyDescent="0.25">
      <c r="B3" s="99"/>
      <c r="C3" s="99"/>
      <c r="D3" s="99"/>
    </row>
    <row r="4" spans="2:4" x14ac:dyDescent="0.25">
      <c r="B4" s="100" t="s">
        <v>78</v>
      </c>
      <c r="C4" s="101" t="s">
        <v>9</v>
      </c>
      <c r="D4" s="102" t="s">
        <v>10</v>
      </c>
    </row>
    <row r="5" spans="2:4" x14ac:dyDescent="0.25">
      <c r="B5" s="103" t="s">
        <v>6</v>
      </c>
      <c r="C5" s="104">
        <f>SUM(C6:C27)</f>
        <v>578</v>
      </c>
      <c r="D5" s="105">
        <f>SUM(D6:D26)</f>
        <v>100</v>
      </c>
    </row>
    <row r="6" spans="2:4" x14ac:dyDescent="0.25">
      <c r="B6" s="106" t="s">
        <v>79</v>
      </c>
      <c r="C6" s="51">
        <v>25</v>
      </c>
      <c r="D6" s="107">
        <f>(C6/$C$5)*100</f>
        <v>4.3252595155709344</v>
      </c>
    </row>
    <row r="7" spans="2:4" ht="18.75" customHeight="1" x14ac:dyDescent="0.25">
      <c r="B7" s="108" t="s">
        <v>80</v>
      </c>
      <c r="C7" s="51">
        <v>4</v>
      </c>
      <c r="D7" s="107">
        <f t="shared" ref="D7:D27" si="0">(C7/$C$5)*100</f>
        <v>0.69204152249134954</v>
      </c>
    </row>
    <row r="8" spans="2:4" ht="18" customHeight="1" x14ac:dyDescent="0.25">
      <c r="B8" s="108" t="s">
        <v>81</v>
      </c>
      <c r="C8" s="51">
        <v>18</v>
      </c>
      <c r="D8" s="107">
        <f t="shared" si="0"/>
        <v>3.1141868512110724</v>
      </c>
    </row>
    <row r="9" spans="2:4" x14ac:dyDescent="0.25">
      <c r="B9" s="109" t="s">
        <v>82</v>
      </c>
      <c r="C9" s="51">
        <v>11</v>
      </c>
      <c r="D9" s="107">
        <f t="shared" si="0"/>
        <v>1.9031141868512111</v>
      </c>
    </row>
    <row r="10" spans="2:4" ht="25.5" x14ac:dyDescent="0.25">
      <c r="B10" s="109" t="s">
        <v>83</v>
      </c>
      <c r="C10" s="51">
        <v>0</v>
      </c>
      <c r="D10" s="107">
        <f t="shared" si="0"/>
        <v>0</v>
      </c>
    </row>
    <row r="11" spans="2:4" ht="21" customHeight="1" x14ac:dyDescent="0.25">
      <c r="B11" s="108" t="s">
        <v>84</v>
      </c>
      <c r="C11" s="51">
        <v>28</v>
      </c>
      <c r="D11" s="107">
        <f t="shared" si="0"/>
        <v>4.844290657439446</v>
      </c>
    </row>
    <row r="12" spans="2:4" ht="25.5" x14ac:dyDescent="0.25">
      <c r="B12" s="109" t="s">
        <v>85</v>
      </c>
      <c r="C12" s="51">
        <v>200</v>
      </c>
      <c r="D12" s="107">
        <f t="shared" si="0"/>
        <v>34.602076124567475</v>
      </c>
    </row>
    <row r="13" spans="2:4" ht="22.5" customHeight="1" x14ac:dyDescent="0.25">
      <c r="B13" s="108" t="s">
        <v>86</v>
      </c>
      <c r="C13" s="51">
        <v>10</v>
      </c>
      <c r="D13" s="107">
        <f t="shared" si="0"/>
        <v>1.7301038062283738</v>
      </c>
    </row>
    <row r="14" spans="2:4" x14ac:dyDescent="0.25">
      <c r="B14" s="109" t="s">
        <v>87</v>
      </c>
      <c r="C14" s="51">
        <v>47</v>
      </c>
      <c r="D14" s="107">
        <f t="shared" si="0"/>
        <v>8.1314878892733553</v>
      </c>
    </row>
    <row r="15" spans="2:4" ht="19.5" customHeight="1" x14ac:dyDescent="0.25">
      <c r="B15" s="108" t="s">
        <v>88</v>
      </c>
      <c r="C15" s="51">
        <v>4</v>
      </c>
      <c r="D15" s="107">
        <f t="shared" si="0"/>
        <v>0.69204152249134954</v>
      </c>
    </row>
    <row r="16" spans="2:4" ht="25.5" x14ac:dyDescent="0.25">
      <c r="B16" s="109" t="s">
        <v>89</v>
      </c>
      <c r="C16" s="51">
        <v>10</v>
      </c>
      <c r="D16" s="107">
        <f t="shared" si="0"/>
        <v>1.7301038062283738</v>
      </c>
    </row>
    <row r="17" spans="2:4" ht="19.5" customHeight="1" x14ac:dyDescent="0.25">
      <c r="B17" s="108" t="s">
        <v>90</v>
      </c>
      <c r="C17" s="51">
        <v>10</v>
      </c>
      <c r="D17" s="107">
        <f t="shared" si="0"/>
        <v>1.7301038062283738</v>
      </c>
    </row>
    <row r="18" spans="2:4" ht="21.75" customHeight="1" x14ac:dyDescent="0.25">
      <c r="B18" s="108" t="s">
        <v>91</v>
      </c>
      <c r="C18" s="51">
        <v>0</v>
      </c>
      <c r="D18" s="107">
        <f t="shared" si="0"/>
        <v>0</v>
      </c>
    </row>
    <row r="19" spans="2:4" x14ac:dyDescent="0.25">
      <c r="B19" s="109" t="s">
        <v>92</v>
      </c>
      <c r="C19" s="51">
        <v>0</v>
      </c>
      <c r="D19" s="107">
        <f t="shared" si="0"/>
        <v>0</v>
      </c>
    </row>
    <row r="20" spans="2:4" ht="25.5" x14ac:dyDescent="0.25">
      <c r="B20" s="109" t="s">
        <v>93</v>
      </c>
      <c r="C20" s="51">
        <v>0</v>
      </c>
      <c r="D20" s="107">
        <f t="shared" si="0"/>
        <v>0</v>
      </c>
    </row>
    <row r="21" spans="2:4" ht="18.75" customHeight="1" x14ac:dyDescent="0.25">
      <c r="B21" s="108" t="s">
        <v>94</v>
      </c>
      <c r="C21" s="51">
        <v>9</v>
      </c>
      <c r="D21" s="107">
        <f t="shared" si="0"/>
        <v>1.5570934256055362</v>
      </c>
    </row>
    <row r="22" spans="2:4" ht="25.5" x14ac:dyDescent="0.25">
      <c r="B22" s="109" t="s">
        <v>95</v>
      </c>
      <c r="C22" s="51">
        <v>163</v>
      </c>
      <c r="D22" s="107">
        <f t="shared" si="0"/>
        <v>28.20069204152249</v>
      </c>
    </row>
    <row r="23" spans="2:4" x14ac:dyDescent="0.25">
      <c r="B23" s="109" t="s">
        <v>96</v>
      </c>
      <c r="C23" s="51">
        <v>19</v>
      </c>
      <c r="D23" s="107">
        <f t="shared" si="0"/>
        <v>3.2871972318339098</v>
      </c>
    </row>
    <row r="24" spans="2:4" x14ac:dyDescent="0.25">
      <c r="B24" s="109" t="s">
        <v>97</v>
      </c>
      <c r="C24" s="51">
        <v>4</v>
      </c>
      <c r="D24" s="107">
        <f t="shared" si="0"/>
        <v>0.69204152249134954</v>
      </c>
    </row>
    <row r="25" spans="2:4" ht="25.5" x14ac:dyDescent="0.25">
      <c r="B25" s="109" t="s">
        <v>98</v>
      </c>
      <c r="C25" s="61">
        <v>16</v>
      </c>
      <c r="D25" s="110">
        <f t="shared" si="0"/>
        <v>2.7681660899653981</v>
      </c>
    </row>
    <row r="26" spans="2:4" ht="21" customHeight="1" x14ac:dyDescent="0.25">
      <c r="B26" s="108" t="s">
        <v>99</v>
      </c>
      <c r="C26" s="64">
        <v>0</v>
      </c>
      <c r="D26" s="110">
        <f t="shared" si="0"/>
        <v>0</v>
      </c>
    </row>
    <row r="27" spans="2:4" ht="21" customHeight="1" x14ac:dyDescent="0.25">
      <c r="B27" s="111" t="s">
        <v>100</v>
      </c>
      <c r="C27" s="57">
        <v>0</v>
      </c>
      <c r="D27" s="112">
        <f t="shared" si="0"/>
        <v>0</v>
      </c>
    </row>
    <row r="28" spans="2:4" x14ac:dyDescent="0.25">
      <c r="B28" s="113" t="s">
        <v>101</v>
      </c>
    </row>
    <row r="29" spans="2:4" x14ac:dyDescent="0.25">
      <c r="B29" s="85"/>
    </row>
    <row r="30" spans="2:4" x14ac:dyDescent="0.25">
      <c r="B30" s="85"/>
    </row>
    <row r="31" spans="2:4" x14ac:dyDescent="0.25">
      <c r="B31" s="85"/>
    </row>
    <row r="32" spans="2:4" x14ac:dyDescent="0.25">
      <c r="B32" s="85"/>
    </row>
    <row r="33" spans="2:2" x14ac:dyDescent="0.25">
      <c r="B33" s="85"/>
    </row>
    <row r="34" spans="2:2" x14ac:dyDescent="0.25">
      <c r="B34" s="85"/>
    </row>
    <row r="35" spans="2:2" x14ac:dyDescent="0.25">
      <c r="B35" s="85"/>
    </row>
    <row r="36" spans="2:2" x14ac:dyDescent="0.25">
      <c r="B36" s="85"/>
    </row>
    <row r="37" spans="2:2" x14ac:dyDescent="0.25">
      <c r="B37" s="114"/>
    </row>
    <row r="38" spans="2:2" x14ac:dyDescent="0.25">
      <c r="B38" s="85"/>
    </row>
    <row r="39" spans="2:2" x14ac:dyDescent="0.25">
      <c r="B39" s="85"/>
    </row>
    <row r="40" spans="2:2" x14ac:dyDescent="0.25">
      <c r="B40" s="85"/>
    </row>
    <row r="41" spans="2:2" x14ac:dyDescent="0.25">
      <c r="B41" s="85"/>
    </row>
    <row r="42" spans="2:2" x14ac:dyDescent="0.25">
      <c r="B42" s="115"/>
    </row>
  </sheetData>
  <mergeCells count="1">
    <mergeCell ref="B2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5"/>
  <sheetViews>
    <sheetView workbookViewId="0">
      <selection activeCell="L23" sqref="L23"/>
    </sheetView>
  </sheetViews>
  <sheetFormatPr baseColWidth="10" defaultRowHeight="15" x14ac:dyDescent="0.25"/>
  <cols>
    <col min="3" max="3" width="40.140625" customWidth="1"/>
    <col min="4" max="4" width="24.140625" customWidth="1"/>
    <col min="5" max="5" width="24.5703125" customWidth="1"/>
  </cols>
  <sheetData>
    <row r="5" spans="3:5" ht="36.75" customHeight="1" x14ac:dyDescent="0.25">
      <c r="C5" s="116" t="s">
        <v>102</v>
      </c>
      <c r="D5" s="116"/>
      <c r="E5" s="116"/>
    </row>
    <row r="6" spans="3:5" x14ac:dyDescent="0.25">
      <c r="C6" s="117" t="s">
        <v>103</v>
      </c>
      <c r="D6" s="118" t="s">
        <v>104</v>
      </c>
      <c r="E6" s="119"/>
    </row>
    <row r="7" spans="3:5" x14ac:dyDescent="0.25">
      <c r="C7" s="120"/>
      <c r="D7" s="121" t="s">
        <v>105</v>
      </c>
      <c r="E7" s="122" t="s">
        <v>10</v>
      </c>
    </row>
    <row r="8" spans="3:5" ht="15.75" thickBot="1" x14ac:dyDescent="0.3">
      <c r="C8" s="123" t="s">
        <v>6</v>
      </c>
      <c r="D8" s="124">
        <f t="shared" ref="D8:E8" si="0">SUM(D9:D14)</f>
        <v>578</v>
      </c>
      <c r="E8" s="125">
        <f t="shared" si="0"/>
        <v>100</v>
      </c>
    </row>
    <row r="9" spans="3:5" x14ac:dyDescent="0.25">
      <c r="C9" s="126" t="s">
        <v>106</v>
      </c>
      <c r="D9" s="51">
        <v>150</v>
      </c>
      <c r="E9" s="110">
        <f>(D9/$D$8)*100</f>
        <v>25.951557093425603</v>
      </c>
    </row>
    <row r="10" spans="3:5" x14ac:dyDescent="0.25">
      <c r="C10" s="127" t="s">
        <v>107</v>
      </c>
      <c r="D10" s="51">
        <v>149</v>
      </c>
      <c r="E10" s="110">
        <f t="shared" ref="E10:E14" si="1">(D10/$D$8)*100</f>
        <v>25.778546712802768</v>
      </c>
    </row>
    <row r="11" spans="3:5" x14ac:dyDescent="0.25">
      <c r="C11" s="127" t="s">
        <v>108</v>
      </c>
      <c r="D11" s="51">
        <v>61</v>
      </c>
      <c r="E11" s="110">
        <f t="shared" si="1"/>
        <v>10.553633217993079</v>
      </c>
    </row>
    <row r="12" spans="3:5" x14ac:dyDescent="0.25">
      <c r="C12" s="127" t="s">
        <v>109</v>
      </c>
      <c r="D12" s="51">
        <v>0</v>
      </c>
      <c r="E12" s="110">
        <f t="shared" si="1"/>
        <v>0</v>
      </c>
    </row>
    <row r="13" spans="3:5" x14ac:dyDescent="0.25">
      <c r="C13" s="127" t="s">
        <v>110</v>
      </c>
      <c r="D13" s="69">
        <v>0</v>
      </c>
      <c r="E13" s="128">
        <f t="shared" si="1"/>
        <v>0</v>
      </c>
    </row>
    <row r="14" spans="3:5" x14ac:dyDescent="0.25">
      <c r="C14" s="129" t="s">
        <v>111</v>
      </c>
      <c r="D14" s="130">
        <v>218</v>
      </c>
      <c r="E14" s="131">
        <f t="shared" si="1"/>
        <v>37.716262975778548</v>
      </c>
    </row>
    <row r="15" spans="3:5" x14ac:dyDescent="0.25">
      <c r="C15" s="132" t="s">
        <v>112</v>
      </c>
    </row>
  </sheetData>
  <mergeCells count="3">
    <mergeCell ref="C5:E5"/>
    <mergeCell ref="C6:C7"/>
    <mergeCell ref="D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23"/>
  <sheetViews>
    <sheetView workbookViewId="0">
      <selection activeCell="I17" sqref="I17"/>
    </sheetView>
  </sheetViews>
  <sheetFormatPr baseColWidth="10" defaultRowHeight="15" x14ac:dyDescent="0.25"/>
  <cols>
    <col min="3" max="3" width="54.140625" customWidth="1"/>
    <col min="4" max="4" width="30.140625" customWidth="1"/>
  </cols>
  <sheetData>
    <row r="4" spans="3:4" ht="15.75" x14ac:dyDescent="0.25">
      <c r="C4" s="134"/>
    </row>
    <row r="6" spans="3:4" ht="15" customHeight="1" x14ac:dyDescent="0.25"/>
    <row r="7" spans="3:4" x14ac:dyDescent="0.25">
      <c r="C7" s="135"/>
    </row>
    <row r="8" spans="3:4" ht="43.5" customHeight="1" thickBot="1" x14ac:dyDescent="0.3">
      <c r="C8" s="136" t="s">
        <v>113</v>
      </c>
      <c r="D8" s="136"/>
    </row>
    <row r="9" spans="3:4" x14ac:dyDescent="0.25">
      <c r="C9" s="137" t="s">
        <v>114</v>
      </c>
      <c r="D9" s="138" t="s">
        <v>104</v>
      </c>
    </row>
    <row r="10" spans="3:4" ht="15.75" thickBot="1" x14ac:dyDescent="0.3">
      <c r="C10" s="139"/>
      <c r="D10" s="140"/>
    </row>
    <row r="11" spans="3:4" ht="16.5" customHeight="1" x14ac:dyDescent="0.25">
      <c r="C11" s="141" t="s">
        <v>115</v>
      </c>
      <c r="D11" s="69">
        <v>596</v>
      </c>
    </row>
    <row r="12" spans="3:4" ht="19.5" customHeight="1" x14ac:dyDescent="0.25">
      <c r="C12" s="141" t="s">
        <v>116</v>
      </c>
      <c r="D12" s="69">
        <v>255</v>
      </c>
    </row>
    <row r="13" spans="3:4" ht="18.75" customHeight="1" x14ac:dyDescent="0.25">
      <c r="C13" s="141" t="s">
        <v>117</v>
      </c>
      <c r="D13" s="142">
        <v>3480</v>
      </c>
    </row>
    <row r="14" spans="3:4" ht="17.25" customHeight="1" x14ac:dyDescent="0.25">
      <c r="C14" s="143" t="s">
        <v>118</v>
      </c>
      <c r="D14" s="69">
        <v>333</v>
      </c>
    </row>
    <row r="15" spans="3:4" ht="19.5" customHeight="1" x14ac:dyDescent="0.25">
      <c r="C15" s="143" t="s">
        <v>119</v>
      </c>
      <c r="D15" s="69">
        <v>167</v>
      </c>
    </row>
    <row r="16" spans="3:4" ht="20.25" customHeight="1" x14ac:dyDescent="0.25">
      <c r="C16" s="143" t="s">
        <v>120</v>
      </c>
      <c r="D16" s="69">
        <v>94</v>
      </c>
    </row>
    <row r="17" spans="3:4" ht="18.75" customHeight="1" x14ac:dyDescent="0.25">
      <c r="C17" s="143" t="s">
        <v>121</v>
      </c>
      <c r="D17" s="69">
        <v>3</v>
      </c>
    </row>
    <row r="18" spans="3:4" ht="21" customHeight="1" x14ac:dyDescent="0.25">
      <c r="C18" s="143" t="s">
        <v>122</v>
      </c>
      <c r="D18" s="69">
        <v>3</v>
      </c>
    </row>
    <row r="19" spans="3:4" ht="19.5" customHeight="1" x14ac:dyDescent="0.25">
      <c r="C19" s="143" t="s">
        <v>123</v>
      </c>
      <c r="D19" s="144">
        <v>658</v>
      </c>
    </row>
    <row r="20" spans="3:4" ht="18.75" customHeight="1" x14ac:dyDescent="0.25">
      <c r="C20" s="141" t="s">
        <v>124</v>
      </c>
      <c r="D20" s="145">
        <v>174</v>
      </c>
    </row>
    <row r="21" spans="3:4" ht="21" customHeight="1" x14ac:dyDescent="0.25">
      <c r="C21" s="141" t="s">
        <v>125</v>
      </c>
      <c r="D21" s="145">
        <v>0</v>
      </c>
    </row>
    <row r="22" spans="3:4" ht="15.75" thickBot="1" x14ac:dyDescent="0.3">
      <c r="C22" s="146" t="s">
        <v>126</v>
      </c>
      <c r="D22" s="147">
        <v>2887</v>
      </c>
    </row>
    <row r="23" spans="3:4" x14ac:dyDescent="0.25">
      <c r="C23" s="148" t="s">
        <v>127</v>
      </c>
    </row>
  </sheetData>
  <mergeCells count="3">
    <mergeCell ref="C8:D8"/>
    <mergeCell ref="C9:C10"/>
    <mergeCell ref="D9:D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opLeftCell="A25" workbookViewId="0">
      <selection activeCell="G51" sqref="G51"/>
    </sheetView>
  </sheetViews>
  <sheetFormatPr baseColWidth="10" defaultColWidth="26.140625" defaultRowHeight="15" x14ac:dyDescent="0.25"/>
  <cols>
    <col min="3" max="3" width="24.140625" customWidth="1"/>
    <col min="4" max="4" width="17" customWidth="1"/>
    <col min="5" max="5" width="19" customWidth="1"/>
  </cols>
  <sheetData>
    <row r="1" spans="2:5" ht="42.75" customHeight="1" thickBot="1" x14ac:dyDescent="0.3">
      <c r="B1" s="149" t="s">
        <v>128</v>
      </c>
      <c r="C1" s="149"/>
      <c r="D1" s="149"/>
      <c r="E1" s="149"/>
    </row>
    <row r="2" spans="2:5" x14ac:dyDescent="0.25">
      <c r="B2" s="150" t="s">
        <v>129</v>
      </c>
      <c r="C2" s="150" t="s">
        <v>64</v>
      </c>
      <c r="D2" s="151" t="s">
        <v>130</v>
      </c>
      <c r="E2" s="151"/>
    </row>
    <row r="3" spans="2:5" ht="15.75" thickBot="1" x14ac:dyDescent="0.3">
      <c r="B3" s="152"/>
      <c r="C3" s="152"/>
      <c r="D3" s="153" t="s">
        <v>9</v>
      </c>
      <c r="E3" s="153" t="s">
        <v>10</v>
      </c>
    </row>
    <row r="4" spans="2:5" ht="15.75" thickBot="1" x14ac:dyDescent="0.3">
      <c r="B4" s="154" t="s">
        <v>6</v>
      </c>
      <c r="C4" s="154"/>
      <c r="D4" s="155">
        <f t="shared" ref="D4:E4" si="0">SUM(D5:D44)</f>
        <v>851</v>
      </c>
      <c r="E4" s="156">
        <f t="shared" si="0"/>
        <v>99.999999999999986</v>
      </c>
    </row>
    <row r="5" spans="2:5" x14ac:dyDescent="0.25">
      <c r="B5" s="157" t="s">
        <v>12</v>
      </c>
      <c r="C5" s="115" t="s">
        <v>131</v>
      </c>
      <c r="D5" s="69">
        <v>624</v>
      </c>
      <c r="E5" s="158">
        <f>(D5/$D$4)*100</f>
        <v>73.325499412455926</v>
      </c>
    </row>
    <row r="6" spans="2:5" x14ac:dyDescent="0.25">
      <c r="B6" s="157"/>
      <c r="C6" s="159" t="s">
        <v>132</v>
      </c>
      <c r="D6" s="69">
        <v>2</v>
      </c>
      <c r="E6" s="160">
        <f t="shared" ref="E6:E44" si="1">(D6/$D$4)*100</f>
        <v>0.23501762632197415</v>
      </c>
    </row>
    <row r="7" spans="2:5" ht="15.75" thickBot="1" x14ac:dyDescent="0.3">
      <c r="B7" s="161"/>
      <c r="C7" s="162" t="s">
        <v>15</v>
      </c>
      <c r="D7" s="147">
        <v>56</v>
      </c>
      <c r="E7" s="163">
        <f t="shared" si="1"/>
        <v>6.5804935370152764</v>
      </c>
    </row>
    <row r="8" spans="2:5" x14ac:dyDescent="0.25">
      <c r="B8" s="164" t="s">
        <v>16</v>
      </c>
      <c r="C8" s="165" t="s">
        <v>17</v>
      </c>
      <c r="D8" s="145">
        <v>0</v>
      </c>
      <c r="E8" s="158">
        <f t="shared" si="1"/>
        <v>0</v>
      </c>
    </row>
    <row r="9" spans="2:5" x14ac:dyDescent="0.25">
      <c r="B9" s="157"/>
      <c r="C9" s="166" t="s">
        <v>133</v>
      </c>
      <c r="D9" s="145">
        <v>0</v>
      </c>
      <c r="E9" s="158">
        <f t="shared" si="1"/>
        <v>0</v>
      </c>
    </row>
    <row r="10" spans="2:5" ht="14.25" customHeight="1" x14ac:dyDescent="0.25">
      <c r="B10" s="157"/>
      <c r="C10" s="166" t="s">
        <v>21</v>
      </c>
      <c r="D10" s="145">
        <v>0</v>
      </c>
      <c r="E10" s="158">
        <f t="shared" si="1"/>
        <v>0</v>
      </c>
    </row>
    <row r="11" spans="2:5" x14ac:dyDescent="0.25">
      <c r="B11" s="157"/>
      <c r="C11" s="166" t="s">
        <v>19</v>
      </c>
      <c r="D11" s="145">
        <v>0</v>
      </c>
      <c r="E11" s="158">
        <f t="shared" si="1"/>
        <v>0</v>
      </c>
    </row>
    <row r="12" spans="2:5" x14ac:dyDescent="0.25">
      <c r="B12" s="157"/>
      <c r="C12" s="166" t="s">
        <v>20</v>
      </c>
      <c r="D12" s="145">
        <v>0</v>
      </c>
      <c r="E12" s="158">
        <f t="shared" si="1"/>
        <v>0</v>
      </c>
    </row>
    <row r="13" spans="2:5" ht="15.75" thickBot="1" x14ac:dyDescent="0.3">
      <c r="B13" s="161"/>
      <c r="C13" s="167" t="s">
        <v>22</v>
      </c>
      <c r="D13" s="168">
        <v>0</v>
      </c>
      <c r="E13" s="163">
        <f t="shared" si="1"/>
        <v>0</v>
      </c>
    </row>
    <row r="14" spans="2:5" x14ac:dyDescent="0.25">
      <c r="B14" s="164" t="s">
        <v>23</v>
      </c>
      <c r="C14" s="165" t="s">
        <v>24</v>
      </c>
      <c r="D14" s="145">
        <v>0</v>
      </c>
      <c r="E14" s="158">
        <f t="shared" si="1"/>
        <v>0</v>
      </c>
    </row>
    <row r="15" spans="2:5" x14ac:dyDescent="0.25">
      <c r="B15" s="157"/>
      <c r="C15" s="166" t="s">
        <v>25</v>
      </c>
      <c r="D15" s="69">
        <v>18</v>
      </c>
      <c r="E15" s="158">
        <f t="shared" si="1"/>
        <v>2.1151586368977675</v>
      </c>
    </row>
    <row r="16" spans="2:5" ht="15.75" thickBot="1" x14ac:dyDescent="0.3">
      <c r="B16" s="161"/>
      <c r="C16" s="167" t="s">
        <v>26</v>
      </c>
      <c r="D16" s="147">
        <v>0</v>
      </c>
      <c r="E16" s="163">
        <f t="shared" si="1"/>
        <v>0</v>
      </c>
    </row>
    <row r="17" spans="2:5" x14ac:dyDescent="0.25">
      <c r="B17" s="164" t="s">
        <v>27</v>
      </c>
      <c r="C17" s="165" t="s">
        <v>28</v>
      </c>
      <c r="D17" s="145">
        <v>0</v>
      </c>
      <c r="E17" s="158">
        <f t="shared" si="1"/>
        <v>0</v>
      </c>
    </row>
    <row r="18" spans="2:5" x14ac:dyDescent="0.25">
      <c r="B18" s="157"/>
      <c r="C18" s="166" t="s">
        <v>29</v>
      </c>
      <c r="D18" s="145">
        <v>0</v>
      </c>
      <c r="E18" s="158">
        <f t="shared" si="1"/>
        <v>0</v>
      </c>
    </row>
    <row r="19" spans="2:5" x14ac:dyDescent="0.25">
      <c r="B19" s="157"/>
      <c r="C19" s="166" t="s">
        <v>30</v>
      </c>
      <c r="D19" s="145">
        <v>0</v>
      </c>
      <c r="E19" s="158">
        <f t="shared" si="1"/>
        <v>0</v>
      </c>
    </row>
    <row r="20" spans="2:5" ht="15.75" thickBot="1" x14ac:dyDescent="0.3">
      <c r="B20" s="161"/>
      <c r="C20" s="167" t="s">
        <v>31</v>
      </c>
      <c r="D20" s="147">
        <v>4</v>
      </c>
      <c r="E20" s="163">
        <f t="shared" si="1"/>
        <v>0.4700352526439483</v>
      </c>
    </row>
    <row r="21" spans="2:5" x14ac:dyDescent="0.25">
      <c r="B21" s="164" t="s">
        <v>32</v>
      </c>
      <c r="C21" s="165" t="s">
        <v>33</v>
      </c>
      <c r="D21" s="145">
        <v>0</v>
      </c>
      <c r="E21" s="158">
        <f t="shared" si="1"/>
        <v>0</v>
      </c>
    </row>
    <row r="22" spans="2:5" x14ac:dyDescent="0.25">
      <c r="B22" s="157"/>
      <c r="C22" s="166" t="s">
        <v>34</v>
      </c>
      <c r="D22" s="145">
        <v>0</v>
      </c>
      <c r="E22" s="158">
        <f t="shared" si="1"/>
        <v>0</v>
      </c>
    </row>
    <row r="23" spans="2:5" x14ac:dyDescent="0.25">
      <c r="B23" s="157"/>
      <c r="C23" s="166" t="s">
        <v>35</v>
      </c>
      <c r="D23" s="145">
        <v>0</v>
      </c>
      <c r="E23" s="158">
        <f t="shared" si="1"/>
        <v>0</v>
      </c>
    </row>
    <row r="24" spans="2:5" x14ac:dyDescent="0.25">
      <c r="B24" s="157"/>
      <c r="C24" s="166" t="s">
        <v>36</v>
      </c>
      <c r="D24" s="145">
        <v>0</v>
      </c>
      <c r="E24" s="158">
        <f t="shared" si="1"/>
        <v>0</v>
      </c>
    </row>
    <row r="25" spans="2:5" ht="15.75" thickBot="1" x14ac:dyDescent="0.3">
      <c r="B25" s="161"/>
      <c r="C25" s="167" t="s">
        <v>72</v>
      </c>
      <c r="D25" s="168">
        <v>0</v>
      </c>
      <c r="E25" s="163">
        <f t="shared" si="1"/>
        <v>0</v>
      </c>
    </row>
    <row r="26" spans="2:5" x14ac:dyDescent="0.25">
      <c r="B26" s="164" t="s">
        <v>38</v>
      </c>
      <c r="C26" s="165" t="s">
        <v>39</v>
      </c>
      <c r="D26" s="145">
        <v>0</v>
      </c>
      <c r="E26" s="158">
        <f t="shared" si="1"/>
        <v>0</v>
      </c>
    </row>
    <row r="27" spans="2:5" ht="16.5" customHeight="1" x14ac:dyDescent="0.25">
      <c r="B27" s="157"/>
      <c r="C27" s="166" t="s">
        <v>40</v>
      </c>
      <c r="D27" s="69">
        <v>41</v>
      </c>
      <c r="E27" s="158">
        <f t="shared" si="1"/>
        <v>4.8178613396004701</v>
      </c>
    </row>
    <row r="28" spans="2:5" ht="13.5" customHeight="1" x14ac:dyDescent="0.25">
      <c r="B28" s="157"/>
      <c r="C28" s="166" t="s">
        <v>134</v>
      </c>
      <c r="D28" s="69">
        <v>0</v>
      </c>
      <c r="E28" s="158">
        <f t="shared" si="1"/>
        <v>0</v>
      </c>
    </row>
    <row r="29" spans="2:5" x14ac:dyDescent="0.25">
      <c r="B29" s="157"/>
      <c r="C29" s="166" t="s">
        <v>42</v>
      </c>
      <c r="D29" s="144">
        <v>8</v>
      </c>
      <c r="E29" s="158">
        <f t="shared" si="1"/>
        <v>0.9400705052878966</v>
      </c>
    </row>
    <row r="30" spans="2:5" ht="15.75" thickBot="1" x14ac:dyDescent="0.3">
      <c r="B30" s="161"/>
      <c r="C30" s="167" t="s">
        <v>135</v>
      </c>
      <c r="D30" s="147">
        <v>0</v>
      </c>
      <c r="E30" s="163">
        <f t="shared" si="1"/>
        <v>0</v>
      </c>
    </row>
    <row r="31" spans="2:5" ht="19.5" customHeight="1" x14ac:dyDescent="0.25">
      <c r="B31" s="164" t="s">
        <v>44</v>
      </c>
      <c r="C31" s="165" t="s">
        <v>45</v>
      </c>
      <c r="D31" s="145">
        <v>0</v>
      </c>
      <c r="E31" s="158">
        <f t="shared" si="1"/>
        <v>0</v>
      </c>
    </row>
    <row r="32" spans="2:5" ht="15.75" customHeight="1" x14ac:dyDescent="0.25">
      <c r="B32" s="157"/>
      <c r="C32" s="166" t="s">
        <v>46</v>
      </c>
      <c r="D32" s="144">
        <v>18</v>
      </c>
      <c r="E32" s="158">
        <f t="shared" si="1"/>
        <v>2.1151586368977675</v>
      </c>
    </row>
    <row r="33" spans="2:5" ht="15.75" thickBot="1" x14ac:dyDescent="0.3">
      <c r="B33" s="161"/>
      <c r="C33" s="167" t="s">
        <v>47</v>
      </c>
      <c r="D33" s="147">
        <v>77</v>
      </c>
      <c r="E33" s="163">
        <f t="shared" si="1"/>
        <v>9.0481786133960043</v>
      </c>
    </row>
    <row r="34" spans="2:5" ht="15" customHeight="1" x14ac:dyDescent="0.25">
      <c r="B34" s="164" t="s">
        <v>48</v>
      </c>
      <c r="C34" s="165" t="s">
        <v>49</v>
      </c>
      <c r="D34" s="145">
        <v>3</v>
      </c>
      <c r="E34" s="158">
        <f t="shared" si="1"/>
        <v>0.35252643948296125</v>
      </c>
    </row>
    <row r="35" spans="2:5" ht="12.75" customHeight="1" x14ac:dyDescent="0.25">
      <c r="B35" s="157"/>
      <c r="C35" s="166" t="s">
        <v>50</v>
      </c>
      <c r="D35" s="145">
        <v>0</v>
      </c>
      <c r="E35" s="158">
        <f t="shared" si="1"/>
        <v>0</v>
      </c>
    </row>
    <row r="36" spans="2:5" x14ac:dyDescent="0.25">
      <c r="B36" s="157"/>
      <c r="C36" s="166" t="s">
        <v>51</v>
      </c>
      <c r="D36" s="145">
        <v>0</v>
      </c>
      <c r="E36" s="158">
        <f t="shared" si="1"/>
        <v>0</v>
      </c>
    </row>
    <row r="37" spans="2:5" ht="15.75" thickBot="1" x14ac:dyDescent="0.3">
      <c r="B37" s="161"/>
      <c r="C37" s="167" t="s">
        <v>52</v>
      </c>
      <c r="D37" s="147">
        <v>0</v>
      </c>
      <c r="E37" s="163">
        <f t="shared" si="1"/>
        <v>0</v>
      </c>
    </row>
    <row r="38" spans="2:5" x14ac:dyDescent="0.25">
      <c r="B38" s="164" t="s">
        <v>53</v>
      </c>
      <c r="C38" s="165" t="s">
        <v>54</v>
      </c>
      <c r="D38" s="145">
        <v>0</v>
      </c>
      <c r="E38" s="158">
        <f t="shared" si="1"/>
        <v>0</v>
      </c>
    </row>
    <row r="39" spans="2:5" x14ac:dyDescent="0.25">
      <c r="B39" s="157"/>
      <c r="C39" s="166" t="s">
        <v>55</v>
      </c>
      <c r="D39" s="145">
        <v>0</v>
      </c>
      <c r="E39" s="158">
        <f t="shared" si="1"/>
        <v>0</v>
      </c>
    </row>
    <row r="40" spans="2:5" ht="15.75" thickBot="1" x14ac:dyDescent="0.3">
      <c r="B40" s="161"/>
      <c r="C40" s="167" t="s">
        <v>136</v>
      </c>
      <c r="D40" s="147">
        <v>0</v>
      </c>
      <c r="E40" s="163">
        <f t="shared" si="1"/>
        <v>0</v>
      </c>
    </row>
    <row r="41" spans="2:5" x14ac:dyDescent="0.25">
      <c r="B41" s="164" t="s">
        <v>57</v>
      </c>
      <c r="C41" s="165" t="s">
        <v>58</v>
      </c>
      <c r="D41" s="145">
        <v>0</v>
      </c>
      <c r="E41" s="158">
        <f t="shared" si="1"/>
        <v>0</v>
      </c>
    </row>
    <row r="42" spans="2:5" x14ac:dyDescent="0.25">
      <c r="B42" s="157"/>
      <c r="C42" s="166" t="s">
        <v>59</v>
      </c>
      <c r="D42" s="145">
        <v>0</v>
      </c>
      <c r="E42" s="158">
        <f t="shared" si="1"/>
        <v>0</v>
      </c>
    </row>
    <row r="43" spans="2:5" x14ac:dyDescent="0.25">
      <c r="B43" s="157"/>
      <c r="C43" s="166" t="s">
        <v>60</v>
      </c>
      <c r="D43" s="145">
        <v>0</v>
      </c>
      <c r="E43" s="158">
        <f t="shared" si="1"/>
        <v>0</v>
      </c>
    </row>
    <row r="44" spans="2:5" ht="15.75" thickBot="1" x14ac:dyDescent="0.3">
      <c r="B44" s="161"/>
      <c r="C44" s="167" t="s">
        <v>61</v>
      </c>
      <c r="D44" s="147">
        <v>0</v>
      </c>
      <c r="E44" s="163">
        <f t="shared" si="1"/>
        <v>0</v>
      </c>
    </row>
    <row r="45" spans="2:5" x14ac:dyDescent="0.25">
      <c r="B45" s="169" t="s">
        <v>137</v>
      </c>
      <c r="C45" s="169"/>
      <c r="D45" s="169"/>
      <c r="E45" s="169"/>
    </row>
  </sheetData>
  <mergeCells count="16">
    <mergeCell ref="B34:B37"/>
    <mergeCell ref="B38:B40"/>
    <mergeCell ref="B41:B44"/>
    <mergeCell ref="B45:E45"/>
    <mergeCell ref="B8:B13"/>
    <mergeCell ref="B14:B16"/>
    <mergeCell ref="B17:B20"/>
    <mergeCell ref="B21:B25"/>
    <mergeCell ref="B26:B30"/>
    <mergeCell ref="B31:B33"/>
    <mergeCell ref="B1:E1"/>
    <mergeCell ref="B2:B3"/>
    <mergeCell ref="C2:C3"/>
    <mergeCell ref="D2:E2"/>
    <mergeCell ref="B4:C4"/>
    <mergeCell ref="B5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7"/>
  <sheetViews>
    <sheetView workbookViewId="0">
      <selection activeCell="G35" sqref="G35"/>
    </sheetView>
  </sheetViews>
  <sheetFormatPr baseColWidth="10" defaultRowHeight="15" x14ac:dyDescent="0.25"/>
  <cols>
    <col min="2" max="2" width="34.28515625" customWidth="1"/>
    <col min="3" max="3" width="26.140625" customWidth="1"/>
    <col min="4" max="4" width="20.28515625" customWidth="1"/>
  </cols>
  <sheetData>
    <row r="2" spans="2:5" ht="33" customHeight="1" x14ac:dyDescent="0.25">
      <c r="B2" s="170" t="s">
        <v>138</v>
      </c>
      <c r="C2" s="170"/>
      <c r="D2" s="170"/>
    </row>
    <row r="3" spans="2:5" ht="12.75" customHeight="1" x14ac:dyDescent="0.25">
      <c r="B3" s="171" t="s">
        <v>139</v>
      </c>
      <c r="C3" s="172" t="s">
        <v>140</v>
      </c>
      <c r="D3" s="173"/>
      <c r="E3" s="42"/>
    </row>
    <row r="4" spans="2:5" ht="12.75" customHeight="1" x14ac:dyDescent="0.25">
      <c r="B4" s="174"/>
      <c r="C4" s="175" t="s">
        <v>67</v>
      </c>
      <c r="D4" s="176" t="s">
        <v>68</v>
      </c>
      <c r="E4" s="42"/>
    </row>
    <row r="5" spans="2:5" ht="15.75" thickBot="1" x14ac:dyDescent="0.3">
      <c r="B5" s="177"/>
      <c r="C5" s="178" t="s">
        <v>9</v>
      </c>
      <c r="D5" s="179" t="s">
        <v>9</v>
      </c>
      <c r="E5" s="42"/>
    </row>
    <row r="6" spans="2:5" x14ac:dyDescent="0.25">
      <c r="B6" s="180" t="s">
        <v>6</v>
      </c>
      <c r="C6" s="181">
        <f>SUM(C7:C46)</f>
        <v>5</v>
      </c>
      <c r="D6" s="181">
        <f>SUM(D7:D46)</f>
        <v>98</v>
      </c>
    </row>
    <row r="7" spans="2:5" x14ac:dyDescent="0.25">
      <c r="B7" s="182" t="s">
        <v>13</v>
      </c>
      <c r="C7" s="69">
        <v>0</v>
      </c>
      <c r="D7" s="69">
        <v>16</v>
      </c>
    </row>
    <row r="8" spans="2:5" ht="14.25" customHeight="1" x14ac:dyDescent="0.25">
      <c r="B8" s="183" t="s">
        <v>141</v>
      </c>
      <c r="C8" s="69">
        <v>0</v>
      </c>
      <c r="D8" s="69">
        <v>25</v>
      </c>
    </row>
    <row r="9" spans="2:5" x14ac:dyDescent="0.25">
      <c r="B9" s="183" t="s">
        <v>142</v>
      </c>
      <c r="C9" s="69">
        <v>0</v>
      </c>
      <c r="D9" s="69">
        <v>21</v>
      </c>
    </row>
    <row r="10" spans="2:5" x14ac:dyDescent="0.25">
      <c r="B10" s="183" t="s">
        <v>17</v>
      </c>
      <c r="C10" s="69">
        <v>0</v>
      </c>
      <c r="D10" s="69">
        <v>0</v>
      </c>
    </row>
    <row r="11" spans="2:5" x14ac:dyDescent="0.25">
      <c r="B11" s="182" t="s">
        <v>143</v>
      </c>
      <c r="C11" s="69">
        <v>0</v>
      </c>
      <c r="D11" s="69">
        <v>0</v>
      </c>
    </row>
    <row r="12" spans="2:5" x14ac:dyDescent="0.25">
      <c r="B12" s="182" t="s">
        <v>19</v>
      </c>
      <c r="C12" s="69">
        <v>0</v>
      </c>
      <c r="D12" s="69">
        <v>0</v>
      </c>
    </row>
    <row r="13" spans="2:5" x14ac:dyDescent="0.25">
      <c r="B13" s="182" t="s">
        <v>20</v>
      </c>
      <c r="C13" s="69">
        <v>0</v>
      </c>
      <c r="D13" s="69">
        <v>0</v>
      </c>
    </row>
    <row r="14" spans="2:5" x14ac:dyDescent="0.25">
      <c r="B14" s="182" t="s">
        <v>21</v>
      </c>
      <c r="C14" s="69">
        <v>0</v>
      </c>
      <c r="D14" s="69">
        <v>3</v>
      </c>
    </row>
    <row r="15" spans="2:5" x14ac:dyDescent="0.25">
      <c r="B15" s="182" t="s">
        <v>22</v>
      </c>
      <c r="C15" s="69">
        <v>0</v>
      </c>
      <c r="D15" s="69">
        <v>0</v>
      </c>
    </row>
    <row r="16" spans="2:5" x14ac:dyDescent="0.25">
      <c r="B16" s="182" t="s">
        <v>24</v>
      </c>
      <c r="C16" s="69">
        <v>0</v>
      </c>
      <c r="D16" s="69">
        <v>0</v>
      </c>
    </row>
    <row r="17" spans="2:4" x14ac:dyDescent="0.25">
      <c r="B17" s="182" t="s">
        <v>25</v>
      </c>
      <c r="C17" s="69">
        <v>0</v>
      </c>
      <c r="D17" s="69">
        <v>1</v>
      </c>
    </row>
    <row r="18" spans="2:4" x14ac:dyDescent="0.25">
      <c r="B18" s="182" t="s">
        <v>26</v>
      </c>
      <c r="C18" s="69">
        <v>0</v>
      </c>
      <c r="D18" s="69">
        <v>0</v>
      </c>
    </row>
    <row r="19" spans="2:4" x14ac:dyDescent="0.25">
      <c r="B19" s="182" t="s">
        <v>28</v>
      </c>
      <c r="C19" s="69">
        <v>0</v>
      </c>
      <c r="D19" s="69">
        <v>0</v>
      </c>
    </row>
    <row r="20" spans="2:4" x14ac:dyDescent="0.25">
      <c r="B20" s="182" t="s">
        <v>29</v>
      </c>
      <c r="C20" s="69">
        <v>0</v>
      </c>
      <c r="D20" s="69">
        <v>1</v>
      </c>
    </row>
    <row r="21" spans="2:4" x14ac:dyDescent="0.25">
      <c r="B21" s="182" t="s">
        <v>144</v>
      </c>
      <c r="C21" s="69">
        <v>0</v>
      </c>
      <c r="D21" s="69">
        <v>0</v>
      </c>
    </row>
    <row r="22" spans="2:4" x14ac:dyDescent="0.25">
      <c r="B22" s="182" t="s">
        <v>145</v>
      </c>
      <c r="C22" s="69">
        <v>0</v>
      </c>
      <c r="D22" s="69">
        <v>0</v>
      </c>
    </row>
    <row r="23" spans="2:4" x14ac:dyDescent="0.25">
      <c r="B23" s="182" t="s">
        <v>146</v>
      </c>
      <c r="C23" s="69">
        <v>0</v>
      </c>
      <c r="D23" s="69">
        <v>0</v>
      </c>
    </row>
    <row r="24" spans="2:4" x14ac:dyDescent="0.25">
      <c r="B24" s="182" t="s">
        <v>147</v>
      </c>
      <c r="C24" s="69">
        <v>0</v>
      </c>
      <c r="D24" s="69">
        <v>9</v>
      </c>
    </row>
    <row r="25" spans="2:4" x14ac:dyDescent="0.25">
      <c r="B25" s="182" t="s">
        <v>148</v>
      </c>
      <c r="C25" s="69">
        <v>0</v>
      </c>
      <c r="D25" s="69">
        <v>0</v>
      </c>
    </row>
    <row r="26" spans="2:4" x14ac:dyDescent="0.25">
      <c r="B26" s="182" t="s">
        <v>36</v>
      </c>
      <c r="C26" s="69">
        <v>0</v>
      </c>
      <c r="D26" s="69">
        <v>0</v>
      </c>
    </row>
    <row r="27" spans="2:4" x14ac:dyDescent="0.25">
      <c r="B27" s="182" t="s">
        <v>37</v>
      </c>
      <c r="C27" s="69">
        <v>4</v>
      </c>
      <c r="D27" s="69">
        <v>3</v>
      </c>
    </row>
    <row r="28" spans="2:4" x14ac:dyDescent="0.25">
      <c r="B28" s="182" t="s">
        <v>39</v>
      </c>
      <c r="C28" s="69">
        <v>0</v>
      </c>
      <c r="D28" s="69">
        <v>0</v>
      </c>
    </row>
    <row r="29" spans="2:4" x14ac:dyDescent="0.25">
      <c r="B29" s="182" t="s">
        <v>40</v>
      </c>
      <c r="C29" s="69">
        <v>0</v>
      </c>
      <c r="D29" s="69">
        <v>0</v>
      </c>
    </row>
    <row r="30" spans="2:4" x14ac:dyDescent="0.25">
      <c r="B30" s="182" t="s">
        <v>41</v>
      </c>
      <c r="C30" s="69">
        <v>0</v>
      </c>
      <c r="D30" s="69">
        <v>0</v>
      </c>
    </row>
    <row r="31" spans="2:4" x14ac:dyDescent="0.25">
      <c r="B31" s="182" t="s">
        <v>42</v>
      </c>
      <c r="C31" s="69">
        <v>0</v>
      </c>
      <c r="D31" s="69">
        <v>0</v>
      </c>
    </row>
    <row r="32" spans="2:4" x14ac:dyDescent="0.25">
      <c r="B32" s="182" t="s">
        <v>135</v>
      </c>
      <c r="C32" s="69">
        <v>0</v>
      </c>
      <c r="D32" s="69">
        <v>1</v>
      </c>
    </row>
    <row r="33" spans="2:4" x14ac:dyDescent="0.25">
      <c r="B33" s="182" t="s">
        <v>45</v>
      </c>
      <c r="C33" s="69">
        <v>0</v>
      </c>
      <c r="D33" s="69">
        <v>0</v>
      </c>
    </row>
    <row r="34" spans="2:4" x14ac:dyDescent="0.25">
      <c r="B34" s="182" t="s">
        <v>46</v>
      </c>
      <c r="C34" s="69">
        <v>0</v>
      </c>
      <c r="D34" s="69">
        <v>6</v>
      </c>
    </row>
    <row r="35" spans="2:4" x14ac:dyDescent="0.25">
      <c r="B35" s="182" t="s">
        <v>149</v>
      </c>
      <c r="C35" s="69">
        <v>0</v>
      </c>
      <c r="D35" s="69">
        <v>0</v>
      </c>
    </row>
    <row r="36" spans="2:4" x14ac:dyDescent="0.25">
      <c r="B36" s="182" t="s">
        <v>49</v>
      </c>
      <c r="C36" s="69">
        <v>0</v>
      </c>
      <c r="D36" s="69">
        <v>0</v>
      </c>
    </row>
    <row r="37" spans="2:4" x14ac:dyDescent="0.25">
      <c r="B37" s="182" t="s">
        <v>150</v>
      </c>
      <c r="C37" s="69">
        <v>0</v>
      </c>
      <c r="D37" s="69">
        <v>0</v>
      </c>
    </row>
    <row r="38" spans="2:4" x14ac:dyDescent="0.25">
      <c r="B38" s="182" t="s">
        <v>51</v>
      </c>
      <c r="C38" s="69">
        <v>0</v>
      </c>
      <c r="D38" s="69">
        <v>0</v>
      </c>
    </row>
    <row r="39" spans="2:4" x14ac:dyDescent="0.25">
      <c r="B39" s="182" t="s">
        <v>52</v>
      </c>
      <c r="C39" s="69">
        <v>0</v>
      </c>
      <c r="D39" s="69">
        <v>0</v>
      </c>
    </row>
    <row r="40" spans="2:4" x14ac:dyDescent="0.25">
      <c r="B40" s="182" t="s">
        <v>54</v>
      </c>
      <c r="C40" s="69">
        <v>0</v>
      </c>
      <c r="D40" s="69">
        <v>0</v>
      </c>
    </row>
    <row r="41" spans="2:4" x14ac:dyDescent="0.25">
      <c r="B41" s="182" t="s">
        <v>55</v>
      </c>
      <c r="C41" s="69">
        <v>1</v>
      </c>
      <c r="D41" s="69">
        <v>12</v>
      </c>
    </row>
    <row r="42" spans="2:4" x14ac:dyDescent="0.25">
      <c r="B42" s="182" t="s">
        <v>136</v>
      </c>
      <c r="C42" s="69">
        <v>0</v>
      </c>
      <c r="D42" s="69">
        <v>0</v>
      </c>
    </row>
    <row r="43" spans="2:4" x14ac:dyDescent="0.25">
      <c r="B43" s="182" t="s">
        <v>58</v>
      </c>
      <c r="C43" s="69">
        <v>0</v>
      </c>
      <c r="D43" s="69">
        <v>0</v>
      </c>
    </row>
    <row r="44" spans="2:4" x14ac:dyDescent="0.25">
      <c r="B44" s="182" t="s">
        <v>59</v>
      </c>
      <c r="C44" s="69">
        <v>0</v>
      </c>
      <c r="D44" s="69">
        <v>0</v>
      </c>
    </row>
    <row r="45" spans="2:4" x14ac:dyDescent="0.25">
      <c r="B45" s="182" t="s">
        <v>151</v>
      </c>
      <c r="C45" s="69">
        <v>0</v>
      </c>
      <c r="D45" s="69">
        <v>0</v>
      </c>
    </row>
    <row r="46" spans="2:4" ht="15.75" thickBot="1" x14ac:dyDescent="0.3">
      <c r="B46" s="184" t="s">
        <v>61</v>
      </c>
      <c r="C46" s="147">
        <v>0</v>
      </c>
      <c r="D46" s="147">
        <v>0</v>
      </c>
    </row>
    <row r="47" spans="2:4" x14ac:dyDescent="0.25">
      <c r="B47" s="185" t="s">
        <v>152</v>
      </c>
    </row>
  </sheetData>
  <mergeCells count="3">
    <mergeCell ref="B2:D2"/>
    <mergeCell ref="B3:B5"/>
    <mergeCell ref="C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"/>
  <sheetViews>
    <sheetView workbookViewId="0">
      <selection activeCell="A24" sqref="A24"/>
    </sheetView>
  </sheetViews>
  <sheetFormatPr baseColWidth="10" defaultRowHeight="15" x14ac:dyDescent="0.25"/>
  <cols>
    <col min="3" max="3" width="42.85546875" customWidth="1"/>
    <col min="4" max="4" width="11.7109375" customWidth="1"/>
    <col min="5" max="5" width="11.5703125" customWidth="1"/>
    <col min="6" max="6" width="13.5703125" customWidth="1"/>
    <col min="7" max="7" width="11.85546875" customWidth="1"/>
  </cols>
  <sheetData>
    <row r="2" spans="3:8" ht="15.75" x14ac:dyDescent="0.25">
      <c r="C2" s="170" t="s">
        <v>153</v>
      </c>
      <c r="D2" s="170"/>
      <c r="E2" s="170"/>
      <c r="F2" s="170"/>
      <c r="G2" s="170"/>
    </row>
    <row r="3" spans="3:8" x14ac:dyDescent="0.25">
      <c r="C3" s="186" t="s">
        <v>154</v>
      </c>
      <c r="D3" s="186" t="s">
        <v>104</v>
      </c>
      <c r="E3" s="173" t="s">
        <v>155</v>
      </c>
      <c r="F3" s="173"/>
      <c r="G3" s="173"/>
      <c r="H3" s="42"/>
    </row>
    <row r="4" spans="3:8" x14ac:dyDescent="0.25">
      <c r="C4" s="186"/>
      <c r="D4" s="187"/>
      <c r="E4" s="188" t="s">
        <v>156</v>
      </c>
      <c r="F4" s="188" t="s">
        <v>157</v>
      </c>
      <c r="G4" s="188" t="s">
        <v>158</v>
      </c>
      <c r="H4" s="42"/>
    </row>
    <row r="5" spans="3:8" x14ac:dyDescent="0.25">
      <c r="C5" s="187"/>
      <c r="D5" s="189" t="s">
        <v>9</v>
      </c>
      <c r="E5" s="189" t="s">
        <v>9</v>
      </c>
      <c r="F5" s="189" t="s">
        <v>9</v>
      </c>
      <c r="G5" s="189" t="s">
        <v>9</v>
      </c>
      <c r="H5" s="42"/>
    </row>
    <row r="6" spans="3:8" x14ac:dyDescent="0.25">
      <c r="C6" s="190" t="s">
        <v>6</v>
      </c>
      <c r="D6" s="191">
        <f>SUM(D7:D29)</f>
        <v>103</v>
      </c>
      <c r="E6" s="191">
        <f>SUM(E7:E29)</f>
        <v>9</v>
      </c>
      <c r="F6" s="191">
        <f>SUM(F7:F29)</f>
        <v>63</v>
      </c>
      <c r="G6" s="191">
        <f>SUM(G7:G29)</f>
        <v>31</v>
      </c>
    </row>
    <row r="7" spans="3:8" ht="25.5" x14ac:dyDescent="0.25">
      <c r="C7" s="192" t="s">
        <v>159</v>
      </c>
      <c r="D7" s="193">
        <v>16</v>
      </c>
      <c r="E7" s="193">
        <v>2</v>
      </c>
      <c r="F7" s="193">
        <v>5</v>
      </c>
      <c r="G7" s="193">
        <v>9</v>
      </c>
    </row>
    <row r="8" spans="3:8" ht="22.5" customHeight="1" x14ac:dyDescent="0.25">
      <c r="C8" s="194" t="s">
        <v>160</v>
      </c>
      <c r="D8" s="193">
        <v>0</v>
      </c>
      <c r="E8" s="193">
        <v>0</v>
      </c>
      <c r="F8" s="193">
        <v>0</v>
      </c>
      <c r="G8" s="193">
        <v>0</v>
      </c>
    </row>
    <row r="9" spans="3:8" ht="23.25" customHeight="1" x14ac:dyDescent="0.25">
      <c r="C9" s="195" t="s">
        <v>161</v>
      </c>
      <c r="D9" s="193">
        <v>0</v>
      </c>
      <c r="E9" s="193">
        <v>0</v>
      </c>
      <c r="F9" s="193">
        <v>0</v>
      </c>
      <c r="G9" s="193">
        <v>0</v>
      </c>
    </row>
    <row r="10" spans="3:8" ht="33.75" customHeight="1" x14ac:dyDescent="0.25">
      <c r="C10" s="192" t="s">
        <v>162</v>
      </c>
      <c r="D10" s="193">
        <v>0</v>
      </c>
      <c r="E10" s="193">
        <v>0</v>
      </c>
      <c r="F10" s="193">
        <v>0</v>
      </c>
      <c r="G10" s="193">
        <v>0</v>
      </c>
    </row>
    <row r="11" spans="3:8" ht="31.5" customHeight="1" x14ac:dyDescent="0.25">
      <c r="C11" s="192" t="s">
        <v>83</v>
      </c>
      <c r="D11" s="193">
        <v>0</v>
      </c>
      <c r="E11" s="193">
        <v>0</v>
      </c>
      <c r="F11" s="193">
        <v>0</v>
      </c>
      <c r="G11" s="193">
        <v>0</v>
      </c>
    </row>
    <row r="12" spans="3:8" ht="19.5" customHeight="1" x14ac:dyDescent="0.25">
      <c r="C12" s="195" t="s">
        <v>163</v>
      </c>
      <c r="D12" s="193">
        <v>0</v>
      </c>
      <c r="E12" s="193">
        <v>0</v>
      </c>
      <c r="F12" s="193">
        <v>0</v>
      </c>
      <c r="G12" s="193">
        <v>0</v>
      </c>
    </row>
    <row r="13" spans="3:8" ht="29.25" customHeight="1" x14ac:dyDescent="0.25">
      <c r="C13" s="192" t="s">
        <v>164</v>
      </c>
      <c r="D13" s="193">
        <v>87</v>
      </c>
      <c r="E13" s="193">
        <v>7</v>
      </c>
      <c r="F13" s="193">
        <v>58</v>
      </c>
      <c r="G13" s="193">
        <v>22</v>
      </c>
    </row>
    <row r="14" spans="3:8" ht="19.5" customHeight="1" x14ac:dyDescent="0.25">
      <c r="C14" s="196" t="s">
        <v>165</v>
      </c>
      <c r="D14" s="193">
        <v>0</v>
      </c>
      <c r="E14" s="193">
        <v>0</v>
      </c>
      <c r="F14" s="193">
        <v>0</v>
      </c>
      <c r="G14" s="193">
        <v>0</v>
      </c>
    </row>
    <row r="15" spans="3:8" ht="25.5" x14ac:dyDescent="0.25">
      <c r="C15" s="196" t="s">
        <v>166</v>
      </c>
      <c r="D15" s="193">
        <v>0</v>
      </c>
      <c r="E15" s="193">
        <v>0</v>
      </c>
      <c r="F15" s="193">
        <v>0</v>
      </c>
      <c r="G15" s="193">
        <v>0</v>
      </c>
    </row>
    <row r="16" spans="3:8" ht="24" customHeight="1" x14ac:dyDescent="0.25">
      <c r="C16" s="192" t="s">
        <v>167</v>
      </c>
      <c r="D16" s="193">
        <v>0</v>
      </c>
      <c r="E16" s="193">
        <v>0</v>
      </c>
      <c r="F16" s="193">
        <v>0</v>
      </c>
      <c r="G16" s="193">
        <v>0</v>
      </c>
    </row>
    <row r="17" spans="3:7" ht="28.5" customHeight="1" x14ac:dyDescent="0.25">
      <c r="C17" s="196" t="s">
        <v>168</v>
      </c>
      <c r="D17" s="193">
        <v>0</v>
      </c>
      <c r="E17" s="193">
        <v>0</v>
      </c>
      <c r="F17" s="193">
        <v>0</v>
      </c>
      <c r="G17" s="193">
        <v>0</v>
      </c>
    </row>
    <row r="18" spans="3:7" ht="29.25" customHeight="1" x14ac:dyDescent="0.25">
      <c r="C18" s="197" t="s">
        <v>169</v>
      </c>
      <c r="D18" s="193">
        <v>0</v>
      </c>
      <c r="E18" s="193">
        <v>0</v>
      </c>
      <c r="F18" s="193">
        <v>0</v>
      </c>
      <c r="G18" s="193">
        <v>0</v>
      </c>
    </row>
    <row r="19" spans="3:7" ht="25.5" x14ac:dyDescent="0.25">
      <c r="C19" s="197" t="s">
        <v>170</v>
      </c>
      <c r="D19" s="193">
        <v>0</v>
      </c>
      <c r="E19" s="193">
        <v>0</v>
      </c>
      <c r="F19" s="193">
        <v>0</v>
      </c>
      <c r="G19" s="193">
        <v>0</v>
      </c>
    </row>
    <row r="20" spans="3:7" ht="24.75" customHeight="1" x14ac:dyDescent="0.25">
      <c r="C20" s="196" t="s">
        <v>171</v>
      </c>
      <c r="D20" s="193">
        <v>0</v>
      </c>
      <c r="E20" s="193">
        <v>0</v>
      </c>
      <c r="F20" s="193">
        <v>0</v>
      </c>
      <c r="G20" s="193">
        <v>0</v>
      </c>
    </row>
    <row r="21" spans="3:7" ht="25.5" x14ac:dyDescent="0.25">
      <c r="C21" s="198" t="s">
        <v>172</v>
      </c>
      <c r="D21" s="193">
        <v>0</v>
      </c>
      <c r="E21" s="193">
        <v>0</v>
      </c>
      <c r="F21" s="193">
        <v>0</v>
      </c>
      <c r="G21" s="193">
        <v>0</v>
      </c>
    </row>
    <row r="22" spans="3:7" ht="22.5" customHeight="1" x14ac:dyDescent="0.25">
      <c r="C22" s="199" t="s">
        <v>173</v>
      </c>
      <c r="D22" s="193">
        <v>0</v>
      </c>
      <c r="E22" s="193">
        <v>0</v>
      </c>
      <c r="F22" s="193">
        <v>0</v>
      </c>
      <c r="G22" s="193">
        <v>0</v>
      </c>
    </row>
    <row r="23" spans="3:7" ht="25.5" x14ac:dyDescent="0.25">
      <c r="C23" s="197" t="s">
        <v>174</v>
      </c>
      <c r="D23" s="193">
        <v>0</v>
      </c>
      <c r="E23" s="193">
        <v>0</v>
      </c>
      <c r="F23" s="193">
        <v>0</v>
      </c>
      <c r="G23" s="193">
        <v>0</v>
      </c>
    </row>
    <row r="24" spans="3:7" ht="21.75" customHeight="1" x14ac:dyDescent="0.25">
      <c r="C24" s="197" t="s">
        <v>175</v>
      </c>
      <c r="D24" s="193">
        <v>0</v>
      </c>
      <c r="E24" s="193">
        <v>0</v>
      </c>
      <c r="F24" s="193">
        <v>0</v>
      </c>
      <c r="G24" s="193">
        <v>0</v>
      </c>
    </row>
    <row r="25" spans="3:7" ht="30.75" customHeight="1" x14ac:dyDescent="0.25">
      <c r="C25" s="197" t="s">
        <v>176</v>
      </c>
      <c r="D25" s="193">
        <v>0</v>
      </c>
      <c r="E25" s="193">
        <v>0</v>
      </c>
      <c r="F25" s="193">
        <v>0</v>
      </c>
      <c r="G25" s="193">
        <v>0</v>
      </c>
    </row>
    <row r="26" spans="3:7" ht="20.25" customHeight="1" x14ac:dyDescent="0.25">
      <c r="C26" s="197" t="s">
        <v>177</v>
      </c>
      <c r="D26" s="193">
        <v>0</v>
      </c>
      <c r="E26" s="193">
        <v>0</v>
      </c>
      <c r="F26" s="193">
        <v>0</v>
      </c>
      <c r="G26" s="193">
        <v>0</v>
      </c>
    </row>
    <row r="27" spans="3:7" ht="47.25" customHeight="1" x14ac:dyDescent="0.25">
      <c r="C27" s="197" t="s">
        <v>178</v>
      </c>
      <c r="D27" s="193">
        <v>0</v>
      </c>
      <c r="E27" s="193">
        <v>0</v>
      </c>
      <c r="F27" s="193">
        <v>0</v>
      </c>
      <c r="G27" s="193">
        <v>0</v>
      </c>
    </row>
    <row r="28" spans="3:7" ht="20.25" customHeight="1" x14ac:dyDescent="0.25">
      <c r="C28" s="196" t="s">
        <v>179</v>
      </c>
      <c r="D28" s="193">
        <v>0</v>
      </c>
      <c r="E28" s="193">
        <v>0</v>
      </c>
      <c r="F28" s="193">
        <v>0</v>
      </c>
      <c r="G28" s="193">
        <v>0</v>
      </c>
    </row>
    <row r="29" spans="3:7" ht="29.25" customHeight="1" thickBot="1" x14ac:dyDescent="0.3">
      <c r="C29" s="200" t="s">
        <v>180</v>
      </c>
      <c r="D29" s="201">
        <v>0</v>
      </c>
      <c r="E29" s="201">
        <v>0</v>
      </c>
      <c r="F29" s="201">
        <v>0</v>
      </c>
      <c r="G29" s="201">
        <v>0</v>
      </c>
    </row>
    <row r="30" spans="3:7" x14ac:dyDescent="0.25">
      <c r="C30" s="185" t="s">
        <v>152</v>
      </c>
    </row>
  </sheetData>
  <mergeCells count="4">
    <mergeCell ref="C2:G2"/>
    <mergeCell ref="C3:C5"/>
    <mergeCell ref="D3:D4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Inspección</vt:lpstr>
      <vt:lpstr>Asistencia Judicial 1</vt:lpstr>
      <vt:lpstr>Asistencia Judicial 2</vt:lpstr>
      <vt:lpstr>Asistencia Judicial 3</vt:lpstr>
      <vt:lpstr>Asistencia Judicial 4</vt:lpstr>
      <vt:lpstr>Higiene y Seguridad 1</vt:lpstr>
      <vt:lpstr>Higiene y Seguridad 2</vt:lpstr>
      <vt:lpstr>Trabajo Infantil 1</vt:lpstr>
      <vt:lpstr>Trabajo Infantil 2</vt:lpstr>
      <vt:lpstr>Trabajo Infantil 3</vt:lpstr>
      <vt:lpstr>Mediación 1</vt:lpstr>
      <vt:lpstr>Mediación 2</vt:lpstr>
      <vt:lpstr>Mediaciún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dcterms:created xsi:type="dcterms:W3CDTF">2022-10-14T17:51:35Z</dcterms:created>
  <dcterms:modified xsi:type="dcterms:W3CDTF">2022-10-14T20:38:41Z</dcterms:modified>
</cp:coreProperties>
</file>